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0" windowWidth="18510" windowHeight="11655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Φύλλο1!$A$1:$AM$265</definedName>
  </definedNames>
  <calcPr calcId="125725" refMode="R1C1"/>
</workbook>
</file>

<file path=xl/calcChain.xml><?xml version="1.0" encoding="utf-8"?>
<calcChain xmlns="http://schemas.openxmlformats.org/spreadsheetml/2006/main">
  <c r="AH3" i="1"/>
  <c r="AH259"/>
  <c r="AJ259" s="1"/>
  <c r="AH172"/>
  <c r="AI172" s="1"/>
  <c r="AH8"/>
  <c r="AH53"/>
  <c r="AL172" l="1"/>
  <c r="AJ172"/>
  <c r="AL259"/>
  <c r="AM172"/>
  <c r="AK172"/>
  <c r="AM259"/>
  <c r="AK259"/>
  <c r="AI259"/>
  <c r="K157"/>
  <c r="J157"/>
  <c r="K22"/>
  <c r="L157" l="1"/>
  <c r="M157" s="1"/>
  <c r="AH32"/>
  <c r="AL32" s="1"/>
  <c r="AK3"/>
  <c r="AH4"/>
  <c r="AH5"/>
  <c r="AK5" s="1"/>
  <c r="AH6"/>
  <c r="AL6" s="1"/>
  <c r="AH7"/>
  <c r="AL8"/>
  <c r="AH9"/>
  <c r="AH41"/>
  <c r="AL41" s="1"/>
  <c r="AH22"/>
  <c r="AK22" s="1"/>
  <c r="AH42"/>
  <c r="AL42" s="1"/>
  <c r="AH10"/>
  <c r="AH11"/>
  <c r="AL11" s="1"/>
  <c r="AH12"/>
  <c r="AH13"/>
  <c r="AL13" s="1"/>
  <c r="AH14"/>
  <c r="AL14" s="1"/>
  <c r="AH20"/>
  <c r="AK20" s="1"/>
  <c r="AH24"/>
  <c r="AH15"/>
  <c r="AK15" s="1"/>
  <c r="AH16"/>
  <c r="AL16" s="1"/>
  <c r="AH17"/>
  <c r="AL17" s="1"/>
  <c r="AH18"/>
  <c r="AH19"/>
  <c r="AL19" s="1"/>
  <c r="AH71"/>
  <c r="AH190"/>
  <c r="AL190" s="1"/>
  <c r="AH89"/>
  <c r="AH21"/>
  <c r="AL21" s="1"/>
  <c r="AH23"/>
  <c r="AL23" s="1"/>
  <c r="AH168"/>
  <c r="AL168" s="1"/>
  <c r="AH25"/>
  <c r="AL25" s="1"/>
  <c r="AH75"/>
  <c r="AK75" s="1"/>
  <c r="AL53"/>
  <c r="AH26"/>
  <c r="AH163"/>
  <c r="AL163" s="1"/>
  <c r="AH27"/>
  <c r="AL27" s="1"/>
  <c r="AH104"/>
  <c r="AH33"/>
  <c r="AL33" s="1"/>
  <c r="AH28"/>
  <c r="AL28" s="1"/>
  <c r="AH29"/>
  <c r="AL29" s="1"/>
  <c r="AH30"/>
  <c r="AH113"/>
  <c r="AL113" s="1"/>
  <c r="AH34"/>
  <c r="AL34" s="1"/>
  <c r="AH35"/>
  <c r="AH36"/>
  <c r="AL36" s="1"/>
  <c r="AH37"/>
  <c r="AL37" s="1"/>
  <c r="AH38"/>
  <c r="AL38" s="1"/>
  <c r="AH39"/>
  <c r="AK39" s="1"/>
  <c r="AH40"/>
  <c r="AL40" s="1"/>
  <c r="AH140"/>
  <c r="AL140" s="1"/>
  <c r="AH43"/>
  <c r="AL43" s="1"/>
  <c r="AH44"/>
  <c r="AH45"/>
  <c r="AH46"/>
  <c r="AL46" s="1"/>
  <c r="AH47"/>
  <c r="AI47" s="1"/>
  <c r="AH50"/>
  <c r="AK50" s="1"/>
  <c r="AH51"/>
  <c r="AH48"/>
  <c r="AL48" s="1"/>
  <c r="AH49"/>
  <c r="AK49" s="1"/>
  <c r="AH52"/>
  <c r="AH54"/>
  <c r="AH55"/>
  <c r="AK55" s="1"/>
  <c r="AH56"/>
  <c r="AH57"/>
  <c r="AL57" s="1"/>
  <c r="AH59"/>
  <c r="AL59" s="1"/>
  <c r="AH60"/>
  <c r="AL60" s="1"/>
  <c r="AH61"/>
  <c r="AL61" s="1"/>
  <c r="AH62"/>
  <c r="AL62" s="1"/>
  <c r="AH63"/>
  <c r="AH64"/>
  <c r="AL64" s="1"/>
  <c r="AH58"/>
  <c r="AH66"/>
  <c r="AH67"/>
  <c r="AK67" s="1"/>
  <c r="AH65"/>
  <c r="AL65" s="1"/>
  <c r="AH68"/>
  <c r="AL68" s="1"/>
  <c r="AH69"/>
  <c r="AL69" s="1"/>
  <c r="AH70"/>
  <c r="AH72"/>
  <c r="AH73"/>
  <c r="AH74"/>
  <c r="AL74" s="1"/>
  <c r="AH76"/>
  <c r="AL76" s="1"/>
  <c r="AH77"/>
  <c r="AL77" s="1"/>
  <c r="AH78"/>
  <c r="AK78" s="1"/>
  <c r="AH207"/>
  <c r="AK207" s="1"/>
  <c r="AH79"/>
  <c r="AK79" s="1"/>
  <c r="AH80"/>
  <c r="AL80" s="1"/>
  <c r="AH81"/>
  <c r="AK81" s="1"/>
  <c r="AH82"/>
  <c r="AL82" s="1"/>
  <c r="AH83"/>
  <c r="AK83" s="1"/>
  <c r="AH153"/>
  <c r="AL153" s="1"/>
  <c r="AH84"/>
  <c r="AH85"/>
  <c r="AK85" s="1"/>
  <c r="AH86"/>
  <c r="AH88"/>
  <c r="AK88" s="1"/>
  <c r="AH87"/>
  <c r="AH90"/>
  <c r="AL90" s="1"/>
  <c r="AH91"/>
  <c r="AH137"/>
  <c r="AK137" s="1"/>
  <c r="AH92"/>
  <c r="AL92" s="1"/>
  <c r="AH93"/>
  <c r="AI93" s="1"/>
  <c r="AH94"/>
  <c r="AL94" s="1"/>
  <c r="AH95"/>
  <c r="AH97"/>
  <c r="AH98"/>
  <c r="AK98" s="1"/>
  <c r="AH99"/>
  <c r="AK99" s="1"/>
  <c r="AH100"/>
  <c r="AK100" s="1"/>
  <c r="AH101"/>
  <c r="AH102"/>
  <c r="AL102" s="1"/>
  <c r="AH103"/>
  <c r="AK103" s="1"/>
  <c r="AH105"/>
  <c r="AL105" s="1"/>
  <c r="AH106"/>
  <c r="AL106" s="1"/>
  <c r="AH107"/>
  <c r="AK107" s="1"/>
  <c r="AH108"/>
  <c r="AK108" s="1"/>
  <c r="AH109"/>
  <c r="AL109" s="1"/>
  <c r="AH110"/>
  <c r="AH111"/>
  <c r="AL111" s="1"/>
  <c r="AH114"/>
  <c r="AH112"/>
  <c r="AL112" s="1"/>
  <c r="AH115"/>
  <c r="AH116"/>
  <c r="AK116" s="1"/>
  <c r="AH117"/>
  <c r="AL117" s="1"/>
  <c r="AH123"/>
  <c r="AK123" s="1"/>
  <c r="AH118"/>
  <c r="AL118" s="1"/>
  <c r="AH119"/>
  <c r="AK119" s="1"/>
  <c r="AH120"/>
  <c r="AH121"/>
  <c r="AK121" s="1"/>
  <c r="AH187"/>
  <c r="AK187" s="1"/>
  <c r="AH122"/>
  <c r="AH125"/>
  <c r="AL125" s="1"/>
  <c r="AH126"/>
  <c r="AL126" s="1"/>
  <c r="AH127"/>
  <c r="AL127" s="1"/>
  <c r="AH130"/>
  <c r="AL130" s="1"/>
  <c r="AH128"/>
  <c r="AL128" s="1"/>
  <c r="AH131"/>
  <c r="AK131" s="1"/>
  <c r="AH132"/>
  <c r="AL132" s="1"/>
  <c r="AH133"/>
  <c r="AI133" s="1"/>
  <c r="AH134"/>
  <c r="AK134" s="1"/>
  <c r="AH135"/>
  <c r="AL135" s="1"/>
  <c r="AH136"/>
  <c r="AL136" s="1"/>
  <c r="AH138"/>
  <c r="AH139"/>
  <c r="AH141"/>
  <c r="AL141" s="1"/>
  <c r="AH142"/>
  <c r="AK142" s="1"/>
  <c r="AH143"/>
  <c r="AK143" s="1"/>
  <c r="AH144"/>
  <c r="AL144" s="1"/>
  <c r="AH145"/>
  <c r="AL145" s="1"/>
  <c r="AH146"/>
  <c r="AK146" s="1"/>
  <c r="AH147"/>
  <c r="AK147" s="1"/>
  <c r="AH148"/>
  <c r="AL148" s="1"/>
  <c r="AH149"/>
  <c r="AL149" s="1"/>
  <c r="AH150"/>
  <c r="AL150" s="1"/>
  <c r="AH151"/>
  <c r="AH152"/>
  <c r="AK152" s="1"/>
  <c r="AH154"/>
  <c r="AL154" s="1"/>
  <c r="AH129"/>
  <c r="AL129" s="1"/>
  <c r="AH155"/>
  <c r="AK155" s="1"/>
  <c r="AH156"/>
  <c r="AL156" s="1"/>
  <c r="AH158"/>
  <c r="AH159"/>
  <c r="AK159" s="1"/>
  <c r="AH160"/>
  <c r="AL160" s="1"/>
  <c r="AH161"/>
  <c r="AH162"/>
  <c r="AK162" s="1"/>
  <c r="AH164"/>
  <c r="AH166"/>
  <c r="AL166" s="1"/>
  <c r="AH167"/>
  <c r="AH169"/>
  <c r="AH170"/>
  <c r="AH173"/>
  <c r="AH171"/>
  <c r="AL171" s="1"/>
  <c r="AH165"/>
  <c r="AL165" s="1"/>
  <c r="AH182"/>
  <c r="AH183"/>
  <c r="AL183" s="1"/>
  <c r="AH184"/>
  <c r="AH185"/>
  <c r="AL185" s="1"/>
  <c r="AH174"/>
  <c r="AL174" s="1"/>
  <c r="AH175"/>
  <c r="AH176"/>
  <c r="AL176" s="1"/>
  <c r="AH177"/>
  <c r="AK177" s="1"/>
  <c r="AH178"/>
  <c r="AK178" s="1"/>
  <c r="AH179"/>
  <c r="AH180"/>
  <c r="AK180" s="1"/>
  <c r="AH181"/>
  <c r="AL181" s="1"/>
  <c r="AH186"/>
  <c r="AH188"/>
  <c r="AL188" s="1"/>
  <c r="AH189"/>
  <c r="AL189" s="1"/>
  <c r="AH191"/>
  <c r="AL191" s="1"/>
  <c r="AH192"/>
  <c r="AL192" s="1"/>
  <c r="AH193"/>
  <c r="AK193" s="1"/>
  <c r="AH194"/>
  <c r="AH195"/>
  <c r="AL195" s="1"/>
  <c r="AH196"/>
  <c r="AL196" s="1"/>
  <c r="AH197"/>
  <c r="AL197" s="1"/>
  <c r="AH198"/>
  <c r="AH199"/>
  <c r="AL199" s="1"/>
  <c r="AH200"/>
  <c r="AL200" s="1"/>
  <c r="AH201"/>
  <c r="AL201" s="1"/>
  <c r="AH202"/>
  <c r="AH203"/>
  <c r="AL203" s="1"/>
  <c r="AH204"/>
  <c r="AH205"/>
  <c r="AH206"/>
  <c r="AK206" s="1"/>
  <c r="AH208"/>
  <c r="AK208" s="1"/>
  <c r="AH209"/>
  <c r="AH210"/>
  <c r="AH211"/>
  <c r="AK211" s="1"/>
  <c r="AH212"/>
  <c r="AL212" s="1"/>
  <c r="AH213"/>
  <c r="AH214"/>
  <c r="AL214" s="1"/>
  <c r="AH124"/>
  <c r="AL124" s="1"/>
  <c r="AH215"/>
  <c r="AL215" s="1"/>
  <c r="AH216"/>
  <c r="AL216" s="1"/>
  <c r="AH218"/>
  <c r="AH217"/>
  <c r="AL217" s="1"/>
  <c r="AH220"/>
  <c r="AL220" s="1"/>
  <c r="AH219"/>
  <c r="AH221"/>
  <c r="AL221" s="1"/>
  <c r="AH222"/>
  <c r="AI222" s="1"/>
  <c r="AH223"/>
  <c r="AL223" s="1"/>
  <c r="AH224"/>
  <c r="AH225"/>
  <c r="AL225" s="1"/>
  <c r="AH226"/>
  <c r="AL226" s="1"/>
  <c r="AH227"/>
  <c r="AK227" s="1"/>
  <c r="AH228"/>
  <c r="AK228" s="1"/>
  <c r="AH229"/>
  <c r="AH230"/>
  <c r="AH231"/>
  <c r="AL231" s="1"/>
  <c r="AH232"/>
  <c r="AH234"/>
  <c r="AL234" s="1"/>
  <c r="AH235"/>
  <c r="AL235" s="1"/>
  <c r="AH236"/>
  <c r="AH233"/>
  <c r="AL233" s="1"/>
  <c r="AH237"/>
  <c r="AL237" s="1"/>
  <c r="AH238"/>
  <c r="AK238" s="1"/>
  <c r="AH239"/>
  <c r="AK239" s="1"/>
  <c r="AH240"/>
  <c r="AH241"/>
  <c r="AL241" s="1"/>
  <c r="AH242"/>
  <c r="AL242" s="1"/>
  <c r="AH243"/>
  <c r="AL243" s="1"/>
  <c r="AH244"/>
  <c r="AL244" s="1"/>
  <c r="AH245"/>
  <c r="AK245" s="1"/>
  <c r="AH246"/>
  <c r="AL246" s="1"/>
  <c r="AH247"/>
  <c r="AL247" s="1"/>
  <c r="AH248"/>
  <c r="AL248" s="1"/>
  <c r="AH249"/>
  <c r="AL249" s="1"/>
  <c r="AH250"/>
  <c r="AL250" s="1"/>
  <c r="AH251"/>
  <c r="AL251" s="1"/>
  <c r="AH252"/>
  <c r="AL252" s="1"/>
  <c r="AH253"/>
  <c r="AL253" s="1"/>
  <c r="AH254"/>
  <c r="AH255"/>
  <c r="AH256"/>
  <c r="AH257"/>
  <c r="AL257" s="1"/>
  <c r="AH258"/>
  <c r="AL258" s="1"/>
  <c r="AH260"/>
  <c r="AL260" s="1"/>
  <c r="AH261"/>
  <c r="AK261" s="1"/>
  <c r="AH262"/>
  <c r="AH263"/>
  <c r="AK263" s="1"/>
  <c r="AH264"/>
  <c r="AL264" s="1"/>
  <c r="AH265"/>
  <c r="AL265" s="1"/>
  <c r="AH266"/>
  <c r="AH96"/>
  <c r="AH267"/>
  <c r="AL267" s="1"/>
  <c r="AH157"/>
  <c r="AH2"/>
  <c r="AK2" s="1"/>
  <c r="AL89"/>
  <c r="K89"/>
  <c r="J89"/>
  <c r="K185"/>
  <c r="J185"/>
  <c r="K258"/>
  <c r="J258"/>
  <c r="K217"/>
  <c r="J217"/>
  <c r="K215"/>
  <c r="J215"/>
  <c r="K136"/>
  <c r="J136"/>
  <c r="K144"/>
  <c r="J144"/>
  <c r="K124"/>
  <c r="J124"/>
  <c r="K94"/>
  <c r="J94"/>
  <c r="K14"/>
  <c r="J14"/>
  <c r="AL184"/>
  <c r="K184"/>
  <c r="J184"/>
  <c r="K92"/>
  <c r="J92"/>
  <c r="AL170"/>
  <c r="K170"/>
  <c r="J170"/>
  <c r="K171"/>
  <c r="J171"/>
  <c r="K53"/>
  <c r="J53"/>
  <c r="K77"/>
  <c r="J77"/>
  <c r="K168"/>
  <c r="J168"/>
  <c r="K117"/>
  <c r="J117"/>
  <c r="K195"/>
  <c r="J195"/>
  <c r="K68"/>
  <c r="J68"/>
  <c r="K221"/>
  <c r="J221"/>
  <c r="K148"/>
  <c r="J148"/>
  <c r="AL9"/>
  <c r="K9"/>
  <c r="J9"/>
  <c r="K127"/>
  <c r="J127"/>
  <c r="K223"/>
  <c r="J223"/>
  <c r="AL122"/>
  <c r="K122"/>
  <c r="J122"/>
  <c r="K253"/>
  <c r="J253"/>
  <c r="K212"/>
  <c r="J212"/>
  <c r="K231"/>
  <c r="J231"/>
  <c r="K196"/>
  <c r="J196"/>
  <c r="K257"/>
  <c r="J257"/>
  <c r="K113"/>
  <c r="J113"/>
  <c r="K154"/>
  <c r="J154"/>
  <c r="K248"/>
  <c r="J248"/>
  <c r="K181"/>
  <c r="J181"/>
  <c r="K74"/>
  <c r="J74"/>
  <c r="K76"/>
  <c r="J76"/>
  <c r="AL30"/>
  <c r="K30"/>
  <c r="J30"/>
  <c r="K244"/>
  <c r="J244"/>
  <c r="K32"/>
  <c r="J32"/>
  <c r="K33"/>
  <c r="J33"/>
  <c r="AL24"/>
  <c r="K24"/>
  <c r="J24"/>
  <c r="K149"/>
  <c r="J149"/>
  <c r="K250"/>
  <c r="J250"/>
  <c r="K247"/>
  <c r="J247"/>
  <c r="AL87"/>
  <c r="K87"/>
  <c r="J87"/>
  <c r="K64"/>
  <c r="J64"/>
  <c r="K17"/>
  <c r="J17"/>
  <c r="K16"/>
  <c r="J16"/>
  <c r="K216"/>
  <c r="J216"/>
  <c r="K246"/>
  <c r="J246"/>
  <c r="AL104"/>
  <c r="K104"/>
  <c r="J104"/>
  <c r="K28"/>
  <c r="J28"/>
  <c r="K201"/>
  <c r="J201"/>
  <c r="K88"/>
  <c r="J88"/>
  <c r="K121"/>
  <c r="J121"/>
  <c r="AK262"/>
  <c r="K262"/>
  <c r="J262"/>
  <c r="K79"/>
  <c r="J79"/>
  <c r="K180"/>
  <c r="J180"/>
  <c r="K85"/>
  <c r="J85"/>
  <c r="AK256"/>
  <c r="K256"/>
  <c r="J256"/>
  <c r="K245"/>
  <c r="J245"/>
  <c r="K49"/>
  <c r="J49"/>
  <c r="K187"/>
  <c r="J187"/>
  <c r="AK120"/>
  <c r="K120"/>
  <c r="J120"/>
  <c r="K50"/>
  <c r="J50"/>
  <c r="K15"/>
  <c r="J15"/>
  <c r="J22"/>
  <c r="K81"/>
  <c r="J81"/>
  <c r="K20"/>
  <c r="J20"/>
  <c r="AK10"/>
  <c r="K10"/>
  <c r="J10"/>
  <c r="K228"/>
  <c r="J228"/>
  <c r="K100"/>
  <c r="J100"/>
  <c r="K261"/>
  <c r="J261"/>
  <c r="K108"/>
  <c r="J108"/>
  <c r="K159"/>
  <c r="J159"/>
  <c r="AK186"/>
  <c r="K186"/>
  <c r="J186"/>
  <c r="K238"/>
  <c r="J238"/>
  <c r="AK266"/>
  <c r="K266"/>
  <c r="J266"/>
  <c r="AK86"/>
  <c r="K86"/>
  <c r="J86"/>
  <c r="AK179"/>
  <c r="K179"/>
  <c r="J179"/>
  <c r="AK110"/>
  <c r="K110"/>
  <c r="J110"/>
  <c r="AK44"/>
  <c r="K44"/>
  <c r="J44"/>
  <c r="K2"/>
  <c r="J2"/>
  <c r="K83"/>
  <c r="J83"/>
  <c r="K211"/>
  <c r="J211"/>
  <c r="K98"/>
  <c r="J98"/>
  <c r="K116"/>
  <c r="J116"/>
  <c r="K207"/>
  <c r="J207"/>
  <c r="AK56"/>
  <c r="K56"/>
  <c r="J56"/>
  <c r="K142"/>
  <c r="J142"/>
  <c r="AK12"/>
  <c r="K12"/>
  <c r="J12"/>
  <c r="K263"/>
  <c r="J263"/>
  <c r="AK205"/>
  <c r="K205"/>
  <c r="J205"/>
  <c r="K147"/>
  <c r="J147"/>
  <c r="K119"/>
  <c r="J119"/>
  <c r="K206"/>
  <c r="J206"/>
  <c r="AK71"/>
  <c r="K71"/>
  <c r="J71"/>
  <c r="K3"/>
  <c r="J3"/>
  <c r="AK7"/>
  <c r="K7"/>
  <c r="J7"/>
  <c r="K208"/>
  <c r="J208"/>
  <c r="K227"/>
  <c r="J227"/>
  <c r="AK63"/>
  <c r="K63"/>
  <c r="J63"/>
  <c r="K99"/>
  <c r="J99"/>
  <c r="K123"/>
  <c r="J123"/>
  <c r="K131"/>
  <c r="J131"/>
  <c r="AK194"/>
  <c r="K194"/>
  <c r="J194"/>
  <c r="K152"/>
  <c r="J152"/>
  <c r="K67"/>
  <c r="J67"/>
  <c r="K178"/>
  <c r="J178"/>
  <c r="K137"/>
  <c r="J137"/>
  <c r="K155"/>
  <c r="J155"/>
  <c r="AK115"/>
  <c r="K115"/>
  <c r="J115"/>
  <c r="K78"/>
  <c r="J78"/>
  <c r="K55"/>
  <c r="J55"/>
  <c r="K146"/>
  <c r="J146"/>
  <c r="K143"/>
  <c r="J143"/>
  <c r="K5"/>
  <c r="J5"/>
  <c r="AK84"/>
  <c r="K84"/>
  <c r="J84"/>
  <c r="K177"/>
  <c r="J177"/>
  <c r="K162"/>
  <c r="J162"/>
  <c r="K193"/>
  <c r="J193"/>
  <c r="AK167"/>
  <c r="K167"/>
  <c r="J167"/>
  <c r="K103"/>
  <c r="J103"/>
  <c r="K107"/>
  <c r="J107"/>
  <c r="K134"/>
  <c r="J134"/>
  <c r="K239"/>
  <c r="J239"/>
  <c r="K39"/>
  <c r="J39"/>
  <c r="K75"/>
  <c r="J75"/>
  <c r="K235"/>
  <c r="J235"/>
  <c r="K176"/>
  <c r="J176"/>
  <c r="K48"/>
  <c r="J48"/>
  <c r="K41"/>
  <c r="J41"/>
  <c r="K38"/>
  <c r="J38"/>
  <c r="AL204"/>
  <c r="K204"/>
  <c r="J204"/>
  <c r="K265"/>
  <c r="J265"/>
  <c r="K225"/>
  <c r="J225"/>
  <c r="K42"/>
  <c r="J42"/>
  <c r="K126"/>
  <c r="J126"/>
  <c r="K37"/>
  <c r="J37"/>
  <c r="K145"/>
  <c r="J145"/>
  <c r="K21"/>
  <c r="J21"/>
  <c r="K102"/>
  <c r="J102"/>
  <c r="K65"/>
  <c r="J65"/>
  <c r="K189"/>
  <c r="J189"/>
  <c r="K165"/>
  <c r="J165"/>
  <c r="AL151"/>
  <c r="K151"/>
  <c r="J151"/>
  <c r="K233"/>
  <c r="J233"/>
  <c r="K25"/>
  <c r="J25"/>
  <c r="AL101"/>
  <c r="K101"/>
  <c r="J101"/>
  <c r="K153"/>
  <c r="J153"/>
  <c r="K19"/>
  <c r="J19"/>
  <c r="K135"/>
  <c r="J135"/>
  <c r="K226"/>
  <c r="J226"/>
  <c r="K80"/>
  <c r="J80"/>
  <c r="AL47"/>
  <c r="K47"/>
  <c r="J47"/>
  <c r="K200"/>
  <c r="J200"/>
  <c r="K82"/>
  <c r="J82"/>
  <c r="K128"/>
  <c r="J128"/>
  <c r="AL58"/>
  <c r="K58"/>
  <c r="J58"/>
  <c r="K62"/>
  <c r="J62"/>
  <c r="K118"/>
  <c r="J118"/>
  <c r="K11"/>
  <c r="J11"/>
  <c r="K111"/>
  <c r="J111"/>
  <c r="AL97"/>
  <c r="K97"/>
  <c r="J97"/>
  <c r="K112"/>
  <c r="J112"/>
  <c r="AL175"/>
  <c r="K175"/>
  <c r="J175"/>
  <c r="AL45"/>
  <c r="K45"/>
  <c r="J45"/>
  <c r="K27"/>
  <c r="J27"/>
  <c r="AL158"/>
  <c r="K158"/>
  <c r="J158"/>
  <c r="K163"/>
  <c r="J163"/>
  <c r="AL51"/>
  <c r="K51"/>
  <c r="J51"/>
  <c r="K190"/>
  <c r="J190"/>
  <c r="K166"/>
  <c r="J166"/>
  <c r="K192"/>
  <c r="J192"/>
  <c r="K109"/>
  <c r="J109"/>
  <c r="AL133"/>
  <c r="K133"/>
  <c r="J133"/>
  <c r="K243"/>
  <c r="J243"/>
  <c r="K105"/>
  <c r="J105"/>
  <c r="K141"/>
  <c r="J141"/>
  <c r="K130"/>
  <c r="J130"/>
  <c r="K150"/>
  <c r="J150"/>
  <c r="K267"/>
  <c r="J267"/>
  <c r="AL73"/>
  <c r="K73"/>
  <c r="J73"/>
  <c r="K8"/>
  <c r="J8"/>
  <c r="AL72"/>
  <c r="K72"/>
  <c r="J72"/>
  <c r="K199"/>
  <c r="J199"/>
  <c r="AL213"/>
  <c r="K213"/>
  <c r="J213"/>
  <c r="K203"/>
  <c r="J203"/>
  <c r="K23"/>
  <c r="J23"/>
  <c r="K46"/>
  <c r="J46"/>
  <c r="K140"/>
  <c r="J140"/>
  <c r="AL222"/>
  <c r="K222"/>
  <c r="J222"/>
  <c r="K61"/>
  <c r="J61"/>
  <c r="AL202"/>
  <c r="K202"/>
  <c r="J202"/>
  <c r="K264"/>
  <c r="J264"/>
  <c r="K60"/>
  <c r="J60"/>
  <c r="AL169"/>
  <c r="K169"/>
  <c r="J169"/>
  <c r="AL18"/>
  <c r="K18"/>
  <c r="J18"/>
  <c r="K125"/>
  <c r="J125"/>
  <c r="AL255"/>
  <c r="K255"/>
  <c r="J255"/>
  <c r="K183"/>
  <c r="J183"/>
  <c r="K220"/>
  <c r="J220"/>
  <c r="K69"/>
  <c r="J69"/>
  <c r="K197"/>
  <c r="J197"/>
  <c r="K93"/>
  <c r="J93"/>
  <c r="K188"/>
  <c r="J188"/>
  <c r="K29"/>
  <c r="J29"/>
  <c r="K132"/>
  <c r="J132"/>
  <c r="K57"/>
  <c r="J57"/>
  <c r="K174"/>
  <c r="J174"/>
  <c r="AL95"/>
  <c r="K95"/>
  <c r="J95"/>
  <c r="K252"/>
  <c r="J252"/>
  <c r="K260"/>
  <c r="J260"/>
  <c r="K40"/>
  <c r="J40"/>
  <c r="AL254"/>
  <c r="K254"/>
  <c r="J254"/>
  <c r="K234"/>
  <c r="J234"/>
  <c r="AL138"/>
  <c r="K138"/>
  <c r="J138"/>
  <c r="K13"/>
  <c r="J13"/>
  <c r="AL219"/>
  <c r="K219"/>
  <c r="J219"/>
  <c r="K6"/>
  <c r="J6"/>
  <c r="K242"/>
  <c r="J242"/>
  <c r="K31"/>
  <c r="J31"/>
  <c r="K36"/>
  <c r="J36"/>
  <c r="AL54"/>
  <c r="K54"/>
  <c r="J54"/>
  <c r="K251"/>
  <c r="J251"/>
  <c r="K160"/>
  <c r="J160"/>
  <c r="K237"/>
  <c r="J237"/>
  <c r="K241"/>
  <c r="J241"/>
  <c r="AL35"/>
  <c r="K35"/>
  <c r="J35"/>
  <c r="K156"/>
  <c r="J156"/>
  <c r="K249"/>
  <c r="J249"/>
  <c r="K34"/>
  <c r="J34"/>
  <c r="K106"/>
  <c r="J106"/>
  <c r="K214"/>
  <c r="J214"/>
  <c r="K191"/>
  <c r="J191"/>
  <c r="K90"/>
  <c r="J90"/>
  <c r="K59"/>
  <c r="J59"/>
  <c r="AL70"/>
  <c r="K70"/>
  <c r="J70"/>
  <c r="K129"/>
  <c r="J129"/>
  <c r="K173"/>
  <c r="J173"/>
  <c r="K161"/>
  <c r="J161"/>
  <c r="K210"/>
  <c r="J210"/>
  <c r="K209"/>
  <c r="J209"/>
  <c r="K230"/>
  <c r="J230"/>
  <c r="K229"/>
  <c r="J229"/>
  <c r="K224"/>
  <c r="J224"/>
  <c r="K240"/>
  <c r="J240"/>
  <c r="K236"/>
  <c r="J236"/>
  <c r="K218"/>
  <c r="J218"/>
  <c r="K164"/>
  <c r="J164"/>
  <c r="K66"/>
  <c r="J66"/>
  <c r="K139"/>
  <c r="J139"/>
  <c r="K182"/>
  <c r="J182"/>
  <c r="K96"/>
  <c r="J96"/>
  <c r="K91"/>
  <c r="J91"/>
  <c r="K26"/>
  <c r="J26"/>
  <c r="K4"/>
  <c r="J4"/>
  <c r="K52"/>
  <c r="J52"/>
  <c r="K114"/>
  <c r="J114"/>
  <c r="K232"/>
  <c r="J232"/>
  <c r="K198"/>
  <c r="J198"/>
  <c r="K43"/>
  <c r="J43"/>
  <c r="AL93" l="1"/>
  <c r="L214"/>
  <c r="M214" s="1"/>
  <c r="L219"/>
  <c r="M219" s="1"/>
  <c r="L61"/>
  <c r="M61" s="1"/>
  <c r="L200"/>
  <c r="M200" s="1"/>
  <c r="L19"/>
  <c r="M19" s="1"/>
  <c r="L165"/>
  <c r="M165" s="1"/>
  <c r="L192"/>
  <c r="M192" s="1"/>
  <c r="AI242"/>
  <c r="L65"/>
  <c r="M65" s="1"/>
  <c r="L37"/>
  <c r="M37" s="1"/>
  <c r="L42"/>
  <c r="M42" s="1"/>
  <c r="L48"/>
  <c r="M48" s="1"/>
  <c r="L39"/>
  <c r="M39" s="1"/>
  <c r="L134"/>
  <c r="M134" s="1"/>
  <c r="L78"/>
  <c r="M78" s="1"/>
  <c r="L155"/>
  <c r="M155" s="1"/>
  <c r="L178"/>
  <c r="M178" s="1"/>
  <c r="L131"/>
  <c r="M131" s="1"/>
  <c r="L99"/>
  <c r="M99" s="1"/>
  <c r="L227"/>
  <c r="M227" s="1"/>
  <c r="L7"/>
  <c r="M7" s="1"/>
  <c r="L71"/>
  <c r="M71" s="1"/>
  <c r="L119"/>
  <c r="M119" s="1"/>
  <c r="L205"/>
  <c r="M205" s="1"/>
  <c r="L12"/>
  <c r="M12" s="1"/>
  <c r="L56"/>
  <c r="M56" s="1"/>
  <c r="L116"/>
  <c r="M116" s="1"/>
  <c r="L211"/>
  <c r="M211" s="1"/>
  <c r="L159"/>
  <c r="M159" s="1"/>
  <c r="L228"/>
  <c r="M228" s="1"/>
  <c r="L22"/>
  <c r="M22" s="1"/>
  <c r="L50"/>
  <c r="M50" s="1"/>
  <c r="L245"/>
  <c r="M245" s="1"/>
  <c r="L85"/>
  <c r="M85" s="1"/>
  <c r="L17"/>
  <c r="M17" s="1"/>
  <c r="L24"/>
  <c r="M24" s="1"/>
  <c r="L32"/>
  <c r="M32" s="1"/>
  <c r="L248"/>
  <c r="M248" s="1"/>
  <c r="L212"/>
  <c r="M212" s="1"/>
  <c r="L122"/>
  <c r="M122" s="1"/>
  <c r="L127"/>
  <c r="M127" s="1"/>
  <c r="L68"/>
  <c r="M68" s="1"/>
  <c r="L117"/>
  <c r="M117" s="1"/>
  <c r="L171"/>
  <c r="M171" s="1"/>
  <c r="L136"/>
  <c r="M136" s="1"/>
  <c r="L70"/>
  <c r="M70" s="1"/>
  <c r="L90"/>
  <c r="M90" s="1"/>
  <c r="L69"/>
  <c r="M69" s="1"/>
  <c r="L46"/>
  <c r="M46" s="1"/>
  <c r="L243"/>
  <c r="M243" s="1"/>
  <c r="L51"/>
  <c r="M51" s="1"/>
  <c r="L158"/>
  <c r="M158" s="1"/>
  <c r="L226"/>
  <c r="M226" s="1"/>
  <c r="L101"/>
  <c r="M101" s="1"/>
  <c r="L233"/>
  <c r="M233" s="1"/>
  <c r="L21"/>
  <c r="M21" s="1"/>
  <c r="L265"/>
  <c r="M265" s="1"/>
  <c r="L38"/>
  <c r="M38" s="1"/>
  <c r="L235"/>
  <c r="M235" s="1"/>
  <c r="L103"/>
  <c r="M103" s="1"/>
  <c r="L193"/>
  <c r="M193" s="1"/>
  <c r="L177"/>
  <c r="M177" s="1"/>
  <c r="L5"/>
  <c r="M5" s="1"/>
  <c r="L146"/>
  <c r="M146" s="1"/>
  <c r="L152"/>
  <c r="M152" s="1"/>
  <c r="L2"/>
  <c r="M2" s="1"/>
  <c r="L110"/>
  <c r="M110" s="1"/>
  <c r="L86"/>
  <c r="M86" s="1"/>
  <c r="L238"/>
  <c r="M238" s="1"/>
  <c r="L261"/>
  <c r="M261" s="1"/>
  <c r="L20"/>
  <c r="M20" s="1"/>
  <c r="L187"/>
  <c r="M187" s="1"/>
  <c r="L79"/>
  <c r="M79" s="1"/>
  <c r="L121"/>
  <c r="M121" s="1"/>
  <c r="L201"/>
  <c r="M201" s="1"/>
  <c r="L104"/>
  <c r="M104" s="1"/>
  <c r="L216"/>
  <c r="M216" s="1"/>
  <c r="L87"/>
  <c r="L250"/>
  <c r="M250" s="1"/>
  <c r="L30"/>
  <c r="M30" s="1"/>
  <c r="L74"/>
  <c r="M74" s="1"/>
  <c r="L113"/>
  <c r="M113" s="1"/>
  <c r="L196"/>
  <c r="M196" s="1"/>
  <c r="L148"/>
  <c r="M148" s="1"/>
  <c r="L77"/>
  <c r="M77" s="1"/>
  <c r="L92"/>
  <c r="M92" s="1"/>
  <c r="L14"/>
  <c r="M14" s="1"/>
  <c r="L124"/>
  <c r="M124" s="1"/>
  <c r="L217"/>
  <c r="M217" s="1"/>
  <c r="L89"/>
  <c r="AI241"/>
  <c r="L160"/>
  <c r="M160" s="1"/>
  <c r="AI260"/>
  <c r="L95"/>
  <c r="M95" s="1"/>
  <c r="L72"/>
  <c r="M72" s="1"/>
  <c r="AI8"/>
  <c r="L267"/>
  <c r="M267" s="1"/>
  <c r="L97"/>
  <c r="M97" s="1"/>
  <c r="AI111"/>
  <c r="L118"/>
  <c r="M118" s="1"/>
  <c r="AI34"/>
  <c r="L156"/>
  <c r="M156" s="1"/>
  <c r="AI54"/>
  <c r="L31"/>
  <c r="M31" s="1"/>
  <c r="N31" s="1"/>
  <c r="AH31" s="1"/>
  <c r="AL31" s="1"/>
  <c r="AI138"/>
  <c r="L254"/>
  <c r="M254" s="1"/>
  <c r="AI57"/>
  <c r="L29"/>
  <c r="M29" s="1"/>
  <c r="AI183"/>
  <c r="L125"/>
  <c r="M125" s="1"/>
  <c r="L169"/>
  <c r="M169" s="1"/>
  <c r="AI60"/>
  <c r="L202"/>
  <c r="M202" s="1"/>
  <c r="L23"/>
  <c r="M23" s="1"/>
  <c r="AI203"/>
  <c r="L199"/>
  <c r="M199" s="1"/>
  <c r="L150"/>
  <c r="M150" s="1"/>
  <c r="AI130"/>
  <c r="L105"/>
  <c r="M105" s="1"/>
  <c r="L190"/>
  <c r="M190" s="1"/>
  <c r="L27"/>
  <c r="M27" s="1"/>
  <c r="AI45"/>
  <c r="L112"/>
  <c r="M112" s="1"/>
  <c r="L62"/>
  <c r="M62" s="1"/>
  <c r="AI58"/>
  <c r="L82"/>
  <c r="M82" s="1"/>
  <c r="L185"/>
  <c r="M185" s="1"/>
  <c r="L198"/>
  <c r="M198" s="1"/>
  <c r="AL198" s="1"/>
  <c r="L232"/>
  <c r="M232" s="1"/>
  <c r="AL232" s="1"/>
  <c r="L114"/>
  <c r="M114" s="1"/>
  <c r="AJ114" s="1"/>
  <c r="L52"/>
  <c r="M52" s="1"/>
  <c r="AJ52" s="1"/>
  <c r="L4"/>
  <c r="M4" s="1"/>
  <c r="AL4" s="1"/>
  <c r="L26"/>
  <c r="M26" s="1"/>
  <c r="AL26" s="1"/>
  <c r="L91"/>
  <c r="M91" s="1"/>
  <c r="AJ91" s="1"/>
  <c r="L96"/>
  <c r="M96" s="1"/>
  <c r="AL96" s="1"/>
  <c r="L182"/>
  <c r="M182" s="1"/>
  <c r="AL182" s="1"/>
  <c r="L139"/>
  <c r="M139" s="1"/>
  <c r="AJ139" s="1"/>
  <c r="L66"/>
  <c r="M66" s="1"/>
  <c r="AJ66" s="1"/>
  <c r="L164"/>
  <c r="M164" s="1"/>
  <c r="AL164" s="1"/>
  <c r="L218"/>
  <c r="M218" s="1"/>
  <c r="AL218" s="1"/>
  <c r="L236"/>
  <c r="M236" s="1"/>
  <c r="AL236" s="1"/>
  <c r="L240"/>
  <c r="M240" s="1"/>
  <c r="AJ240" s="1"/>
  <c r="L224"/>
  <c r="M224" s="1"/>
  <c r="AL224" s="1"/>
  <c r="L229"/>
  <c r="M229" s="1"/>
  <c r="AL229" s="1"/>
  <c r="L230"/>
  <c r="M230" s="1"/>
  <c r="AJ230" s="1"/>
  <c r="L209"/>
  <c r="M209" s="1"/>
  <c r="AJ209" s="1"/>
  <c r="L210"/>
  <c r="M210" s="1"/>
  <c r="AJ210" s="1"/>
  <c r="L161"/>
  <c r="M161" s="1"/>
  <c r="AJ161" s="1"/>
  <c r="L173"/>
  <c r="M173" s="1"/>
  <c r="AJ173" s="1"/>
  <c r="AI214"/>
  <c r="L34"/>
  <c r="M34" s="1"/>
  <c r="AI156"/>
  <c r="L241"/>
  <c r="M241" s="1"/>
  <c r="AI160"/>
  <c r="L54"/>
  <c r="M54" s="1"/>
  <c r="AI31"/>
  <c r="L242"/>
  <c r="M242" s="1"/>
  <c r="AI219"/>
  <c r="L138"/>
  <c r="M138" s="1"/>
  <c r="AI254"/>
  <c r="L260"/>
  <c r="M260" s="1"/>
  <c r="AI95"/>
  <c r="L57"/>
  <c r="M57" s="1"/>
  <c r="AI29"/>
  <c r="L93"/>
  <c r="M93" s="1"/>
  <c r="AI69"/>
  <c r="L183"/>
  <c r="M183" s="1"/>
  <c r="L18"/>
  <c r="M18" s="1"/>
  <c r="L60"/>
  <c r="M60" s="1"/>
  <c r="L264"/>
  <c r="M264" s="1"/>
  <c r="AI202"/>
  <c r="L222"/>
  <c r="M222" s="1"/>
  <c r="L140"/>
  <c r="M140" s="1"/>
  <c r="AI46"/>
  <c r="L203"/>
  <c r="M203" s="1"/>
  <c r="L213"/>
  <c r="M213" s="1"/>
  <c r="AI199"/>
  <c r="L8"/>
  <c r="M8" s="1"/>
  <c r="L73"/>
  <c r="M73" s="1"/>
  <c r="AI267"/>
  <c r="L130"/>
  <c r="M130" s="1"/>
  <c r="L141"/>
  <c r="M141" s="1"/>
  <c r="AI105"/>
  <c r="L133"/>
  <c r="M133" s="1"/>
  <c r="L109"/>
  <c r="M109" s="1"/>
  <c r="AI192"/>
  <c r="L166"/>
  <c r="M166" s="1"/>
  <c r="AI190"/>
  <c r="L163"/>
  <c r="M163" s="1"/>
  <c r="AI158"/>
  <c r="L45"/>
  <c r="M45" s="1"/>
  <c r="L175"/>
  <c r="M175" s="1"/>
  <c r="AI112"/>
  <c r="L111"/>
  <c r="M111" s="1"/>
  <c r="L11"/>
  <c r="M11" s="1"/>
  <c r="AI118"/>
  <c r="L58"/>
  <c r="M58" s="1"/>
  <c r="L128"/>
  <c r="M128" s="1"/>
  <c r="AI82"/>
  <c r="L47"/>
  <c r="M47" s="1"/>
  <c r="L80"/>
  <c r="M80" s="1"/>
  <c r="L135"/>
  <c r="M135" s="1"/>
  <c r="L263"/>
  <c r="M263" s="1"/>
  <c r="L142"/>
  <c r="M142" s="1"/>
  <c r="L207"/>
  <c r="M207" s="1"/>
  <c r="L98"/>
  <c r="M98" s="1"/>
  <c r="L257"/>
  <c r="M257" s="1"/>
  <c r="L231"/>
  <c r="M231" s="1"/>
  <c r="L253"/>
  <c r="M253" s="1"/>
  <c r="L223"/>
  <c r="M223" s="1"/>
  <c r="L9"/>
  <c r="M9" s="1"/>
  <c r="L221"/>
  <c r="M221" s="1"/>
  <c r="L195"/>
  <c r="M195" s="1"/>
  <c r="L168"/>
  <c r="M168" s="1"/>
  <c r="L53"/>
  <c r="M53" s="1"/>
  <c r="L170"/>
  <c r="M170" s="1"/>
  <c r="L184"/>
  <c r="M184" s="1"/>
  <c r="L94"/>
  <c r="M94" s="1"/>
  <c r="L144"/>
  <c r="M144" s="1"/>
  <c r="L215"/>
  <c r="M215" s="1"/>
  <c r="L258"/>
  <c r="M258" s="1"/>
  <c r="AM129"/>
  <c r="AI70"/>
  <c r="AM59"/>
  <c r="AI90"/>
  <c r="AM191"/>
  <c r="AM106"/>
  <c r="AM249"/>
  <c r="AM35"/>
  <c r="AM237"/>
  <c r="AM251"/>
  <c r="AM36"/>
  <c r="AM6"/>
  <c r="AM13"/>
  <c r="AM234"/>
  <c r="AM40"/>
  <c r="AM252"/>
  <c r="AM174"/>
  <c r="AM132"/>
  <c r="AM188"/>
  <c r="AM197"/>
  <c r="AM220"/>
  <c r="AM255"/>
  <c r="AI125"/>
  <c r="AM18"/>
  <c r="AI169"/>
  <c r="AM60"/>
  <c r="AI264"/>
  <c r="AM202"/>
  <c r="AI61"/>
  <c r="AM222"/>
  <c r="AI140"/>
  <c r="AM46"/>
  <c r="AI23"/>
  <c r="AM203"/>
  <c r="AI213"/>
  <c r="AM199"/>
  <c r="AI72"/>
  <c r="AM8"/>
  <c r="AI73"/>
  <c r="AM267"/>
  <c r="AI150"/>
  <c r="AM130"/>
  <c r="AI141"/>
  <c r="AM105"/>
  <c r="AI243"/>
  <c r="AM133"/>
  <c r="AI109"/>
  <c r="AM192"/>
  <c r="AM166"/>
  <c r="AM51"/>
  <c r="AI163"/>
  <c r="AM158"/>
  <c r="AI27"/>
  <c r="AM45"/>
  <c r="AI175"/>
  <c r="AM112"/>
  <c r="AI97"/>
  <c r="AM111"/>
  <c r="AI11"/>
  <c r="AM118"/>
  <c r="AI62"/>
  <c r="AM58"/>
  <c r="AI128"/>
  <c r="AM82"/>
  <c r="AI200"/>
  <c r="AM47"/>
  <c r="AI80"/>
  <c r="AM226"/>
  <c r="AI135"/>
  <c r="AI129"/>
  <c r="AM70"/>
  <c r="AI59"/>
  <c r="AM90"/>
  <c r="AI191"/>
  <c r="AM214"/>
  <c r="AI106"/>
  <c r="AM34"/>
  <c r="AI249"/>
  <c r="AM156"/>
  <c r="AI35"/>
  <c r="AM241"/>
  <c r="AI237"/>
  <c r="AM160"/>
  <c r="AI251"/>
  <c r="AM54"/>
  <c r="AI36"/>
  <c r="AM31"/>
  <c r="AM242"/>
  <c r="AI6"/>
  <c r="AM219"/>
  <c r="AI13"/>
  <c r="AM138"/>
  <c r="AI234"/>
  <c r="AM254"/>
  <c r="AI40"/>
  <c r="AM260"/>
  <c r="AI252"/>
  <c r="AM95"/>
  <c r="AI174"/>
  <c r="AM57"/>
  <c r="AI132"/>
  <c r="AM29"/>
  <c r="AI188"/>
  <c r="AM93"/>
  <c r="AI197"/>
  <c r="AM69"/>
  <c r="AI220"/>
  <c r="AM183"/>
  <c r="AI255"/>
  <c r="AM125"/>
  <c r="AI18"/>
  <c r="AM169"/>
  <c r="AM264"/>
  <c r="AM61"/>
  <c r="AM140"/>
  <c r="AM23"/>
  <c r="AM213"/>
  <c r="AM72"/>
  <c r="AM73"/>
  <c r="AM150"/>
  <c r="AM141"/>
  <c r="AM243"/>
  <c r="AM109"/>
  <c r="AI166"/>
  <c r="AM190"/>
  <c r="AI51"/>
  <c r="AM163"/>
  <c r="AM27"/>
  <c r="AM175"/>
  <c r="AM97"/>
  <c r="AM11"/>
  <c r="AM62"/>
  <c r="AM128"/>
  <c r="AM200"/>
  <c r="AM80"/>
  <c r="AI226"/>
  <c r="AK129"/>
  <c r="AK70"/>
  <c r="AK59"/>
  <c r="AK90"/>
  <c r="AK191"/>
  <c r="AK214"/>
  <c r="AK106"/>
  <c r="AK34"/>
  <c r="AK249"/>
  <c r="AK156"/>
  <c r="AK35"/>
  <c r="AK241"/>
  <c r="AK237"/>
  <c r="AK160"/>
  <c r="AK251"/>
  <c r="AK54"/>
  <c r="AK36"/>
  <c r="AK31"/>
  <c r="AK242"/>
  <c r="AK6"/>
  <c r="AK219"/>
  <c r="AK13"/>
  <c r="AK138"/>
  <c r="AK234"/>
  <c r="AK254"/>
  <c r="AK40"/>
  <c r="AK260"/>
  <c r="AK252"/>
  <c r="AK95"/>
  <c r="AK174"/>
  <c r="AK57"/>
  <c r="AK132"/>
  <c r="AK29"/>
  <c r="AK188"/>
  <c r="AK93"/>
  <c r="AK197"/>
  <c r="AK69"/>
  <c r="AK220"/>
  <c r="AK183"/>
  <c r="AK255"/>
  <c r="AK125"/>
  <c r="AK18"/>
  <c r="AK169"/>
  <c r="AK60"/>
  <c r="AK264"/>
  <c r="AK202"/>
  <c r="AK61"/>
  <c r="AK222"/>
  <c r="AK140"/>
  <c r="AK46"/>
  <c r="AK23"/>
  <c r="AK203"/>
  <c r="AK213"/>
  <c r="AK199"/>
  <c r="AK72"/>
  <c r="AK8"/>
  <c r="AK73"/>
  <c r="AK267"/>
  <c r="AK150"/>
  <c r="AK130"/>
  <c r="AK141"/>
  <c r="AK105"/>
  <c r="AK243"/>
  <c r="AK133"/>
  <c r="AK109"/>
  <c r="AK192"/>
  <c r="AK166"/>
  <c r="AK190"/>
  <c r="AK51"/>
  <c r="AK163"/>
  <c r="AK158"/>
  <c r="AK27"/>
  <c r="AK45"/>
  <c r="AK175"/>
  <c r="AK112"/>
  <c r="AK97"/>
  <c r="AK111"/>
  <c r="AK11"/>
  <c r="AK118"/>
  <c r="AK62"/>
  <c r="AK58"/>
  <c r="AK128"/>
  <c r="AK82"/>
  <c r="AK200"/>
  <c r="AK47"/>
  <c r="AK80"/>
  <c r="AK226"/>
  <c r="AK135"/>
  <c r="AI19"/>
  <c r="AM19"/>
  <c r="AI153"/>
  <c r="AM153"/>
  <c r="AI101"/>
  <c r="AM101"/>
  <c r="AI25"/>
  <c r="AM25"/>
  <c r="AI233"/>
  <c r="AM233"/>
  <c r="AI151"/>
  <c r="AM151"/>
  <c r="AI165"/>
  <c r="AM165"/>
  <c r="AI189"/>
  <c r="AM189"/>
  <c r="AI65"/>
  <c r="AM65"/>
  <c r="AI102"/>
  <c r="AM102"/>
  <c r="AI21"/>
  <c r="AM21"/>
  <c r="AI145"/>
  <c r="AM145"/>
  <c r="AI37"/>
  <c r="AM37"/>
  <c r="AI126"/>
  <c r="AM126"/>
  <c r="AI42"/>
  <c r="AM42"/>
  <c r="AI225"/>
  <c r="AM225"/>
  <c r="AI265"/>
  <c r="AM265"/>
  <c r="AI204"/>
  <c r="AM204"/>
  <c r="AI38"/>
  <c r="AM38"/>
  <c r="AI41"/>
  <c r="AM41"/>
  <c r="AI48"/>
  <c r="AM48"/>
  <c r="AI176"/>
  <c r="AM176"/>
  <c r="AI235"/>
  <c r="AM235"/>
  <c r="AL75"/>
  <c r="AM75"/>
  <c r="AI75"/>
  <c r="AL39"/>
  <c r="AM39"/>
  <c r="AI39"/>
  <c r="AL239"/>
  <c r="AM239"/>
  <c r="AI239"/>
  <c r="AL134"/>
  <c r="AM134"/>
  <c r="AI134"/>
  <c r="AL107"/>
  <c r="AM107"/>
  <c r="AI107"/>
  <c r="AL103"/>
  <c r="AM103"/>
  <c r="AI103"/>
  <c r="AL167"/>
  <c r="AM167"/>
  <c r="AI167"/>
  <c r="AL193"/>
  <c r="AM193"/>
  <c r="AI193"/>
  <c r="AL162"/>
  <c r="AM162"/>
  <c r="AI162"/>
  <c r="AL177"/>
  <c r="AM177"/>
  <c r="AI177"/>
  <c r="AL84"/>
  <c r="AM84"/>
  <c r="AI84"/>
  <c r="AL5"/>
  <c r="AM5"/>
  <c r="AI5"/>
  <c r="AL143"/>
  <c r="AM143"/>
  <c r="AI143"/>
  <c r="AL146"/>
  <c r="AM146"/>
  <c r="AI146"/>
  <c r="AL55"/>
  <c r="AM55"/>
  <c r="AI55"/>
  <c r="AL78"/>
  <c r="AM78"/>
  <c r="AI78"/>
  <c r="AL115"/>
  <c r="AM115"/>
  <c r="AI115"/>
  <c r="AL155"/>
  <c r="AM155"/>
  <c r="AI155"/>
  <c r="AL137"/>
  <c r="AM137"/>
  <c r="AI137"/>
  <c r="AL178"/>
  <c r="AM178"/>
  <c r="AI178"/>
  <c r="AL67"/>
  <c r="AM67"/>
  <c r="AI67"/>
  <c r="AL152"/>
  <c r="AM152"/>
  <c r="AI152"/>
  <c r="AL194"/>
  <c r="AM194"/>
  <c r="AI194"/>
  <c r="AL131"/>
  <c r="AM131"/>
  <c r="AI131"/>
  <c r="AL123"/>
  <c r="AM123"/>
  <c r="AI123"/>
  <c r="AL99"/>
  <c r="AM99"/>
  <c r="AI99"/>
  <c r="AL63"/>
  <c r="AM63"/>
  <c r="AI63"/>
  <c r="AL227"/>
  <c r="AM227"/>
  <c r="AI227"/>
  <c r="AL208"/>
  <c r="AM208"/>
  <c r="AI208"/>
  <c r="AL7"/>
  <c r="AM7"/>
  <c r="AI7"/>
  <c r="AL3"/>
  <c r="AM3"/>
  <c r="AI3"/>
  <c r="AL71"/>
  <c r="AM71"/>
  <c r="AI71"/>
  <c r="AL206"/>
  <c r="AM206"/>
  <c r="AI206"/>
  <c r="AL119"/>
  <c r="AM119"/>
  <c r="AI119"/>
  <c r="AL147"/>
  <c r="AM147"/>
  <c r="AI147"/>
  <c r="AL205"/>
  <c r="AM205"/>
  <c r="AI205"/>
  <c r="AL263"/>
  <c r="AM263"/>
  <c r="AI263"/>
  <c r="AL12"/>
  <c r="AM12"/>
  <c r="AI12"/>
  <c r="AL142"/>
  <c r="AM142"/>
  <c r="AI142"/>
  <c r="AL56"/>
  <c r="AM56"/>
  <c r="AI56"/>
  <c r="AL207"/>
  <c r="AM207"/>
  <c r="AI207"/>
  <c r="AL116"/>
  <c r="AM116"/>
  <c r="AI116"/>
  <c r="AL98"/>
  <c r="AM98"/>
  <c r="AI98"/>
  <c r="AL211"/>
  <c r="AM211"/>
  <c r="AI211"/>
  <c r="AL83"/>
  <c r="AM83"/>
  <c r="AI83"/>
  <c r="AL2"/>
  <c r="AM2"/>
  <c r="AI2"/>
  <c r="AL44"/>
  <c r="AM44"/>
  <c r="AI44"/>
  <c r="AL110"/>
  <c r="AM110"/>
  <c r="AI110"/>
  <c r="AL179"/>
  <c r="AM179"/>
  <c r="AI179"/>
  <c r="AL86"/>
  <c r="AM86"/>
  <c r="AI86"/>
  <c r="AL266"/>
  <c r="AM266"/>
  <c r="AI266"/>
  <c r="AL238"/>
  <c r="AM238"/>
  <c r="AI238"/>
  <c r="AL186"/>
  <c r="AM186"/>
  <c r="AI186"/>
  <c r="AL159"/>
  <c r="AM159"/>
  <c r="AI159"/>
  <c r="AL108"/>
  <c r="AM108"/>
  <c r="AI108"/>
  <c r="AL261"/>
  <c r="AM261"/>
  <c r="AI261"/>
  <c r="AL100"/>
  <c r="AM100"/>
  <c r="AI100"/>
  <c r="AL228"/>
  <c r="AM228"/>
  <c r="AI228"/>
  <c r="AL10"/>
  <c r="AM10"/>
  <c r="AI10"/>
  <c r="AL20"/>
  <c r="AM20"/>
  <c r="AI20"/>
  <c r="AL81"/>
  <c r="AM81"/>
  <c r="AI81"/>
  <c r="AL22"/>
  <c r="AM22"/>
  <c r="AI22"/>
  <c r="AL15"/>
  <c r="AM15"/>
  <c r="AI15"/>
  <c r="AL50"/>
  <c r="AM50"/>
  <c r="AI50"/>
  <c r="AL120"/>
  <c r="AM120"/>
  <c r="AI120"/>
  <c r="AL187"/>
  <c r="AM187"/>
  <c r="AI187"/>
  <c r="AL49"/>
  <c r="AM49"/>
  <c r="AI49"/>
  <c r="AL245"/>
  <c r="AM245"/>
  <c r="AI245"/>
  <c r="AL256"/>
  <c r="AM256"/>
  <c r="AI256"/>
  <c r="AL85"/>
  <c r="AM85"/>
  <c r="AI85"/>
  <c r="AL180"/>
  <c r="AM180"/>
  <c r="AI180"/>
  <c r="AL79"/>
  <c r="AM79"/>
  <c r="AI79"/>
  <c r="AL262"/>
  <c r="AM262"/>
  <c r="AI262"/>
  <c r="AL121"/>
  <c r="AM121"/>
  <c r="AI121"/>
  <c r="AL88"/>
  <c r="AM88"/>
  <c r="AI88"/>
  <c r="AK19"/>
  <c r="AK153"/>
  <c r="AK101"/>
  <c r="AK25"/>
  <c r="AK233"/>
  <c r="AK151"/>
  <c r="AK165"/>
  <c r="AK189"/>
  <c r="AK65"/>
  <c r="AK102"/>
  <c r="AK21"/>
  <c r="AK145"/>
  <c r="AK37"/>
  <c r="AK126"/>
  <c r="AK42"/>
  <c r="AK225"/>
  <c r="AK265"/>
  <c r="AK204"/>
  <c r="AK38"/>
  <c r="AK41"/>
  <c r="AK48"/>
  <c r="AK176"/>
  <c r="AK235"/>
  <c r="AK201"/>
  <c r="AK28"/>
  <c r="AK104"/>
  <c r="AK246"/>
  <c r="AK216"/>
  <c r="AK16"/>
  <c r="AK17"/>
  <c r="AK64"/>
  <c r="AK87"/>
  <c r="AK247"/>
  <c r="AK250"/>
  <c r="AK149"/>
  <c r="AK24"/>
  <c r="AK33"/>
  <c r="AK32"/>
  <c r="AK244"/>
  <c r="AK30"/>
  <c r="AK76"/>
  <c r="AK74"/>
  <c r="AK181"/>
  <c r="AK248"/>
  <c r="AK154"/>
  <c r="AK113"/>
  <c r="AK257"/>
  <c r="AK196"/>
  <c r="AK231"/>
  <c r="AK212"/>
  <c r="AK253"/>
  <c r="AK122"/>
  <c r="AK223"/>
  <c r="AK127"/>
  <c r="AK9"/>
  <c r="AK148"/>
  <c r="AK221"/>
  <c r="AK68"/>
  <c r="AK195"/>
  <c r="AK117"/>
  <c r="AK168"/>
  <c r="AK77"/>
  <c r="AK53"/>
  <c r="AK171"/>
  <c r="AK170"/>
  <c r="AK92"/>
  <c r="AK184"/>
  <c r="AK14"/>
  <c r="AK94"/>
  <c r="AK124"/>
  <c r="AK144"/>
  <c r="AK136"/>
  <c r="AK215"/>
  <c r="AK217"/>
  <c r="AK258"/>
  <c r="AK185"/>
  <c r="AI201"/>
  <c r="AM201"/>
  <c r="AI28"/>
  <c r="AM28"/>
  <c r="AI104"/>
  <c r="AM104"/>
  <c r="AI246"/>
  <c r="AM246"/>
  <c r="AI216"/>
  <c r="AM216"/>
  <c r="AI16"/>
  <c r="AM16"/>
  <c r="AI17"/>
  <c r="AM17"/>
  <c r="AI64"/>
  <c r="AM64"/>
  <c r="AI87"/>
  <c r="AM87"/>
  <c r="AI247"/>
  <c r="AM247"/>
  <c r="AI250"/>
  <c r="AM250"/>
  <c r="AI149"/>
  <c r="AM149"/>
  <c r="AI24"/>
  <c r="AM24"/>
  <c r="AI33"/>
  <c r="AM33"/>
  <c r="AI32"/>
  <c r="AM32"/>
  <c r="AI244"/>
  <c r="AM244"/>
  <c r="AI30"/>
  <c r="AM30"/>
  <c r="AI76"/>
  <c r="AM76"/>
  <c r="AI74"/>
  <c r="AM74"/>
  <c r="AI181"/>
  <c r="AM181"/>
  <c r="AI248"/>
  <c r="AM248"/>
  <c r="AI154"/>
  <c r="AM154"/>
  <c r="AI113"/>
  <c r="AM113"/>
  <c r="AI257"/>
  <c r="AM257"/>
  <c r="AI196"/>
  <c r="AM196"/>
  <c r="AI231"/>
  <c r="AM231"/>
  <c r="AI212"/>
  <c r="AM212"/>
  <c r="AI253"/>
  <c r="AM253"/>
  <c r="AI122"/>
  <c r="AM122"/>
  <c r="AI223"/>
  <c r="AM223"/>
  <c r="AI127"/>
  <c r="AM127"/>
  <c r="AI9"/>
  <c r="AM9"/>
  <c r="AI148"/>
  <c r="AM148"/>
  <c r="AI221"/>
  <c r="AM221"/>
  <c r="AI68"/>
  <c r="AM68"/>
  <c r="AI195"/>
  <c r="AM195"/>
  <c r="AI117"/>
  <c r="AM117"/>
  <c r="AI168"/>
  <c r="AM168"/>
  <c r="AI77"/>
  <c r="AM77"/>
  <c r="AI53"/>
  <c r="AM53"/>
  <c r="AI171"/>
  <c r="AM171"/>
  <c r="AI170"/>
  <c r="AM170"/>
  <c r="AI92"/>
  <c r="AM92"/>
  <c r="AI184"/>
  <c r="AM184"/>
  <c r="AI14"/>
  <c r="AM14"/>
  <c r="AI94"/>
  <c r="AM94"/>
  <c r="AI124"/>
  <c r="AM124"/>
  <c r="AI144"/>
  <c r="AM144"/>
  <c r="AI136"/>
  <c r="AM136"/>
  <c r="AI215"/>
  <c r="AM215"/>
  <c r="AI217"/>
  <c r="AM217"/>
  <c r="AI258"/>
  <c r="AM258"/>
  <c r="AI185"/>
  <c r="AM185"/>
  <c r="AI43"/>
  <c r="AM43"/>
  <c r="AK43"/>
  <c r="AJ232"/>
  <c r="AM232"/>
  <c r="AL52"/>
  <c r="AK52"/>
  <c r="AI52"/>
  <c r="AJ26"/>
  <c r="AI26"/>
  <c r="AJ182"/>
  <c r="AM182"/>
  <c r="AJ164"/>
  <c r="AM164"/>
  <c r="AL230"/>
  <c r="AK230"/>
  <c r="AI230"/>
  <c r="AJ198"/>
  <c r="AI198"/>
  <c r="AL114"/>
  <c r="AM114"/>
  <c r="AK114"/>
  <c r="AJ4"/>
  <c r="AI4"/>
  <c r="AL91"/>
  <c r="AK91"/>
  <c r="AI91"/>
  <c r="AJ96"/>
  <c r="AI96"/>
  <c r="AL139"/>
  <c r="AK139"/>
  <c r="AI139"/>
  <c r="AL66"/>
  <c r="AM66"/>
  <c r="AK66"/>
  <c r="AJ218"/>
  <c r="AM218"/>
  <c r="AJ236"/>
  <c r="AI236"/>
  <c r="AL240"/>
  <c r="AM240"/>
  <c r="AK240"/>
  <c r="AJ224"/>
  <c r="AM224"/>
  <c r="AJ229"/>
  <c r="AI229"/>
  <c r="AL209"/>
  <c r="AK209"/>
  <c r="AI209"/>
  <c r="AL210"/>
  <c r="AM210"/>
  <c r="AK210"/>
  <c r="AL161"/>
  <c r="AK161"/>
  <c r="AI161"/>
  <c r="AL173"/>
  <c r="AK173"/>
  <c r="AI173"/>
  <c r="L43"/>
  <c r="M43" s="1"/>
  <c r="L129"/>
  <c r="M129" s="1"/>
  <c r="L59"/>
  <c r="M59" s="1"/>
  <c r="L191"/>
  <c r="M191" s="1"/>
  <c r="L106"/>
  <c r="M106" s="1"/>
  <c r="L249"/>
  <c r="M249" s="1"/>
  <c r="L35"/>
  <c r="M35" s="1"/>
  <c r="L237"/>
  <c r="M237" s="1"/>
  <c r="L251"/>
  <c r="M251" s="1"/>
  <c r="L36"/>
  <c r="M36" s="1"/>
  <c r="L6"/>
  <c r="M6" s="1"/>
  <c r="L13"/>
  <c r="M13" s="1"/>
  <c r="L234"/>
  <c r="M234" s="1"/>
  <c r="L40"/>
  <c r="M40" s="1"/>
  <c r="L252"/>
  <c r="M252" s="1"/>
  <c r="L174"/>
  <c r="M174" s="1"/>
  <c r="L132"/>
  <c r="M132" s="1"/>
  <c r="L188"/>
  <c r="M188" s="1"/>
  <c r="L197"/>
  <c r="M197" s="1"/>
  <c r="L220"/>
  <c r="M220" s="1"/>
  <c r="L255"/>
  <c r="M255" s="1"/>
  <c r="AJ43"/>
  <c r="AJ129"/>
  <c r="AJ70"/>
  <c r="AJ59"/>
  <c r="AJ90"/>
  <c r="AJ191"/>
  <c r="AJ214"/>
  <c r="AJ106"/>
  <c r="AJ34"/>
  <c r="AJ249"/>
  <c r="AJ156"/>
  <c r="AJ35"/>
  <c r="AJ241"/>
  <c r="AJ237"/>
  <c r="AJ160"/>
  <c r="AJ251"/>
  <c r="AJ54"/>
  <c r="AJ36"/>
  <c r="AJ31"/>
  <c r="AJ242"/>
  <c r="AJ6"/>
  <c r="AJ219"/>
  <c r="AJ13"/>
  <c r="AJ138"/>
  <c r="AJ234"/>
  <c r="AJ254"/>
  <c r="AJ40"/>
  <c r="AJ260"/>
  <c r="AJ252"/>
  <c r="AJ95"/>
  <c r="AJ174"/>
  <c r="AJ57"/>
  <c r="AJ132"/>
  <c r="AJ29"/>
  <c r="AJ188"/>
  <c r="AJ93"/>
  <c r="AJ197"/>
  <c r="AJ69"/>
  <c r="AJ220"/>
  <c r="AJ183"/>
  <c r="AJ255"/>
  <c r="AJ125"/>
  <c r="AJ18"/>
  <c r="AJ169"/>
  <c r="AJ60"/>
  <c r="AJ264"/>
  <c r="AJ202"/>
  <c r="AJ61"/>
  <c r="AJ222"/>
  <c r="AJ140"/>
  <c r="AJ46"/>
  <c r="AJ23"/>
  <c r="AJ203"/>
  <c r="AJ213"/>
  <c r="AJ199"/>
  <c r="AJ72"/>
  <c r="AJ8"/>
  <c r="AJ73"/>
  <c r="AJ267"/>
  <c r="AJ150"/>
  <c r="AJ130"/>
  <c r="AJ141"/>
  <c r="AJ105"/>
  <c r="AJ243"/>
  <c r="AJ133"/>
  <c r="AJ109"/>
  <c r="AJ192"/>
  <c r="AJ166"/>
  <c r="AJ190"/>
  <c r="AJ51"/>
  <c r="AJ163"/>
  <c r="AJ158"/>
  <c r="AJ27"/>
  <c r="AJ45"/>
  <c r="AJ175"/>
  <c r="AJ112"/>
  <c r="AJ97"/>
  <c r="AJ111"/>
  <c r="AJ11"/>
  <c r="AJ118"/>
  <c r="AJ62"/>
  <c r="AJ58"/>
  <c r="AJ128"/>
  <c r="AJ82"/>
  <c r="AJ200"/>
  <c r="AJ47"/>
  <c r="AJ80"/>
  <c r="AJ226"/>
  <c r="AJ135"/>
  <c r="AM135"/>
  <c r="L153"/>
  <c r="M153" s="1"/>
  <c r="L25"/>
  <c r="M25" s="1"/>
  <c r="L151"/>
  <c r="M151" s="1"/>
  <c r="L189"/>
  <c r="M189" s="1"/>
  <c r="L102"/>
  <c r="M102" s="1"/>
  <c r="L145"/>
  <c r="M145" s="1"/>
  <c r="L126"/>
  <c r="M126" s="1"/>
  <c r="L225"/>
  <c r="M225" s="1"/>
  <c r="L204"/>
  <c r="M204" s="1"/>
  <c r="L41"/>
  <c r="M41" s="1"/>
  <c r="L176"/>
  <c r="M176" s="1"/>
  <c r="L75"/>
  <c r="M75" s="1"/>
  <c r="L239"/>
  <c r="M239" s="1"/>
  <c r="L107"/>
  <c r="M107" s="1"/>
  <c r="L167"/>
  <c r="M167" s="1"/>
  <c r="L162"/>
  <c r="M162" s="1"/>
  <c r="L84"/>
  <c r="M84" s="1"/>
  <c r="L143"/>
  <c r="M143" s="1"/>
  <c r="L55"/>
  <c r="M55" s="1"/>
  <c r="L115"/>
  <c r="M115" s="1"/>
  <c r="L137"/>
  <c r="M137" s="1"/>
  <c r="L67"/>
  <c r="M67" s="1"/>
  <c r="L194"/>
  <c r="M194" s="1"/>
  <c r="L123"/>
  <c r="M123" s="1"/>
  <c r="L63"/>
  <c r="M63" s="1"/>
  <c r="L208"/>
  <c r="M208" s="1"/>
  <c r="L3"/>
  <c r="M3" s="1"/>
  <c r="L206"/>
  <c r="M206" s="1"/>
  <c r="L147"/>
  <c r="M147" s="1"/>
  <c r="AJ19"/>
  <c r="AJ153"/>
  <c r="AJ101"/>
  <c r="AJ25"/>
  <c r="AJ233"/>
  <c r="AJ151"/>
  <c r="AJ165"/>
  <c r="AJ189"/>
  <c r="AJ65"/>
  <c r="AJ102"/>
  <c r="AJ21"/>
  <c r="AJ145"/>
  <c r="AJ37"/>
  <c r="AJ126"/>
  <c r="AJ42"/>
  <c r="AJ225"/>
  <c r="AJ265"/>
  <c r="AJ204"/>
  <c r="AJ38"/>
  <c r="AJ41"/>
  <c r="AJ48"/>
  <c r="AJ176"/>
  <c r="AJ235"/>
  <c r="AJ75"/>
  <c r="AJ39"/>
  <c r="AJ239"/>
  <c r="AJ134"/>
  <c r="AJ107"/>
  <c r="AJ103"/>
  <c r="AJ167"/>
  <c r="AJ193"/>
  <c r="AJ162"/>
  <c r="AJ177"/>
  <c r="AJ84"/>
  <c r="AJ5"/>
  <c r="AJ143"/>
  <c r="AJ146"/>
  <c r="AJ55"/>
  <c r="AJ78"/>
  <c r="AJ115"/>
  <c r="AJ155"/>
  <c r="AJ137"/>
  <c r="AJ178"/>
  <c r="AJ67"/>
  <c r="AJ152"/>
  <c r="AJ194"/>
  <c r="AJ131"/>
  <c r="AJ123"/>
  <c r="AJ99"/>
  <c r="AJ63"/>
  <c r="AJ227"/>
  <c r="AJ208"/>
  <c r="AJ7"/>
  <c r="AJ3"/>
  <c r="AJ71"/>
  <c r="AJ206"/>
  <c r="AJ119"/>
  <c r="AJ147"/>
  <c r="AJ205"/>
  <c r="AJ263"/>
  <c r="AJ12"/>
  <c r="AJ142"/>
  <c r="AJ56"/>
  <c r="AJ207"/>
  <c r="AJ116"/>
  <c r="AJ98"/>
  <c r="AJ211"/>
  <c r="L83"/>
  <c r="M83" s="1"/>
  <c r="L44"/>
  <c r="M44" s="1"/>
  <c r="L179"/>
  <c r="M179" s="1"/>
  <c r="L266"/>
  <c r="M266" s="1"/>
  <c r="L186"/>
  <c r="M186" s="1"/>
  <c r="L108"/>
  <c r="M108" s="1"/>
  <c r="L100"/>
  <c r="M100" s="1"/>
  <c r="L10"/>
  <c r="M10" s="1"/>
  <c r="L81"/>
  <c r="M81" s="1"/>
  <c r="L15"/>
  <c r="M15" s="1"/>
  <c r="L120"/>
  <c r="M120" s="1"/>
  <c r="L49"/>
  <c r="M49" s="1"/>
  <c r="L256"/>
  <c r="M256" s="1"/>
  <c r="L180"/>
  <c r="M180" s="1"/>
  <c r="L262"/>
  <c r="M262" s="1"/>
  <c r="L88"/>
  <c r="M88" s="1"/>
  <c r="L28"/>
  <c r="M28" s="1"/>
  <c r="L246"/>
  <c r="M246" s="1"/>
  <c r="L16"/>
  <c r="M16" s="1"/>
  <c r="L64"/>
  <c r="M64" s="1"/>
  <c r="L247"/>
  <c r="M247" s="1"/>
  <c r="L149"/>
  <c r="M149" s="1"/>
  <c r="L33"/>
  <c r="M33" s="1"/>
  <c r="L244"/>
  <c r="M244" s="1"/>
  <c r="L76"/>
  <c r="M76" s="1"/>
  <c r="L181"/>
  <c r="M181" s="1"/>
  <c r="L154"/>
  <c r="M154" s="1"/>
  <c r="AJ83"/>
  <c r="AJ2"/>
  <c r="AJ44"/>
  <c r="AJ110"/>
  <c r="AJ179"/>
  <c r="AJ86"/>
  <c r="AJ266"/>
  <c r="AJ238"/>
  <c r="AJ186"/>
  <c r="AJ159"/>
  <c r="AJ108"/>
  <c r="AJ261"/>
  <c r="AJ100"/>
  <c r="AJ228"/>
  <c r="AJ10"/>
  <c r="AJ20"/>
  <c r="AJ81"/>
  <c r="AJ22"/>
  <c r="AJ15"/>
  <c r="AJ50"/>
  <c r="AJ120"/>
  <c r="AJ187"/>
  <c r="AJ49"/>
  <c r="AJ245"/>
  <c r="AJ256"/>
  <c r="AJ85"/>
  <c r="AJ180"/>
  <c r="AJ79"/>
  <c r="AJ262"/>
  <c r="AJ121"/>
  <c r="AJ88"/>
  <c r="AJ201"/>
  <c r="AJ28"/>
  <c r="AJ104"/>
  <c r="AJ246"/>
  <c r="AJ216"/>
  <c r="AJ16"/>
  <c r="AJ17"/>
  <c r="AJ64"/>
  <c r="AJ87"/>
  <c r="AJ247"/>
  <c r="AJ250"/>
  <c r="AJ149"/>
  <c r="AJ24"/>
  <c r="AJ33"/>
  <c r="AJ32"/>
  <c r="AJ244"/>
  <c r="AJ30"/>
  <c r="AJ76"/>
  <c r="AJ74"/>
  <c r="AJ181"/>
  <c r="AJ248"/>
  <c r="AJ154"/>
  <c r="AJ113"/>
  <c r="AJ257"/>
  <c r="AJ196"/>
  <c r="AJ231"/>
  <c r="AJ212"/>
  <c r="AJ253"/>
  <c r="AJ122"/>
  <c r="AJ223"/>
  <c r="AJ127"/>
  <c r="AJ9"/>
  <c r="AJ148"/>
  <c r="AJ221"/>
  <c r="AJ68"/>
  <c r="AJ195"/>
  <c r="AJ117"/>
  <c r="AJ168"/>
  <c r="AJ77"/>
  <c r="AJ53"/>
  <c r="AJ171"/>
  <c r="AJ170"/>
  <c r="AJ92"/>
  <c r="AJ184"/>
  <c r="AJ14"/>
  <c r="AJ94"/>
  <c r="AJ124"/>
  <c r="AJ144"/>
  <c r="AJ136"/>
  <c r="AJ215"/>
  <c r="AJ217"/>
  <c r="AJ258"/>
  <c r="AJ185"/>
  <c r="AI89"/>
  <c r="AK89"/>
  <c r="AM89"/>
  <c r="AJ89"/>
  <c r="AM161" l="1"/>
  <c r="AM209"/>
  <c r="AK229"/>
  <c r="AM229"/>
  <c r="AI240"/>
  <c r="AI218"/>
  <c r="AK218"/>
  <c r="AI66"/>
  <c r="AI182"/>
  <c r="AK182"/>
  <c r="AK26"/>
  <c r="AM26"/>
  <c r="AM52"/>
  <c r="AI232"/>
  <c r="AK232"/>
  <c r="AM173"/>
  <c r="AI210"/>
  <c r="AI224"/>
  <c r="AK224"/>
  <c r="AK236"/>
  <c r="AM236"/>
  <c r="AM139"/>
  <c r="AK96"/>
  <c r="AM96"/>
  <c r="AM91"/>
  <c r="AK4"/>
  <c r="AM4"/>
  <c r="AI114"/>
  <c r="AK198"/>
  <c r="AM198"/>
  <c r="AM230"/>
  <c r="AI164"/>
  <c r="AK164"/>
</calcChain>
</file>

<file path=xl/sharedStrings.xml><?xml version="1.0" encoding="utf-8"?>
<sst xmlns="http://schemas.openxmlformats.org/spreadsheetml/2006/main" count="1410" uniqueCount="446">
  <si>
    <t>Α/Α</t>
  </si>
  <si>
    <t>Ειδικότητα</t>
  </si>
  <si>
    <t>ΑΜ</t>
  </si>
  <si>
    <t>Επώνυμο</t>
  </si>
  <si>
    <t>Όνομα</t>
  </si>
  <si>
    <t>ΣΕΙΡΑ ΠΡΟΤΙΜΗΣΗΣ</t>
  </si>
  <si>
    <t>ΕΤΗ</t>
  </si>
  <si>
    <t>ΜΗΝΕΣ</t>
  </si>
  <si>
    <t>ΜΕΡΕΣ</t>
  </si>
  <si>
    <t>ΕΤΗ ΑΝΑΓΩΓΗΣ</t>
  </si>
  <si>
    <t>ΜΗΝΕΣ ΑΝΑΓΩΓΗΣ</t>
  </si>
  <si>
    <t>ΕΤΗ ΥΠΟΛΟΓΙΣΜΟΥ</t>
  </si>
  <si>
    <t>ΜΟΡΙΑ ΑΠΌ ΠΡΟΫΠΗΡΕΣΙΑ</t>
  </si>
  <si>
    <t>ΜΟΡΙΑ ΠΡΟΫΠΗΡΕΣΙΑΣ</t>
  </si>
  <si>
    <t>ΜΟΡΙΑ ΟΙΚΟΓΕΝΕΙΑΚΗΣ ΚΑΤΑΣΤΑΣΗΣ</t>
  </si>
  <si>
    <t>ΜΟΡΙΑ ΕΝΤΟΠΙΟΤΗΤΑΣ</t>
  </si>
  <si>
    <t>ΔΗΜΟΣ ΕΝΤΟΠΙΟΤΗΤΑΣ</t>
  </si>
  <si>
    <t>ΜΟΡΙΑ ΣΥΝΥΠΗΡΕΤΗΣΗΣ</t>
  </si>
  <si>
    <t>ΔΗΜΟΣ ΣΥΝΥΠΗΡΕΤΗΣΗΣ</t>
  </si>
  <si>
    <t>ΕΙΔΙΚΗ ΚΑΤΗΓΟΡΙΑ</t>
  </si>
  <si>
    <t>ΣΥΖΥΓΟΣ ΣΤΡΑΤΙΩΤΙΚΟΥ</t>
  </si>
  <si>
    <t>ΑΙΡΕΤΌΣ ΟΤΑ</t>
  </si>
  <si>
    <t>ΣΥΖΥΓΟΣ ΔΙΚΑΣΤΙΚΟΥ</t>
  </si>
  <si>
    <t>ΣΥΖΥΓΟΣ ΔΕΠ</t>
  </si>
  <si>
    <t>ΣΥΖΥΓΟΣ ΙΑΤΡΟΥ</t>
  </si>
  <si>
    <t>ΜΟΡΙΑ ΣΠΟΥΔΩΝ</t>
  </si>
  <si>
    <t>ΜΟΡΙΑ ΕΞΩΣΩΜΑΤΙΚΗΣ ΓΟΝΙΜΟΠΟΙΗΣΗΣ</t>
  </si>
  <si>
    <t>ΜΟΡΙΑ ΙΔΙΟΥ / ΣΥΖΥΓΟΥ</t>
  </si>
  <si>
    <t>ΜΟΡΙΑ ΥΓΕΙΑΣ ΓΟΝΕΩΝ</t>
  </si>
  <si>
    <t>ΔΗΜΟΣ ΚΑΤΟΙΚΙΑΣ ΓΟΝΕΩΝ</t>
  </si>
  <si>
    <t>ΜΟΡΙΑ ΥΓΕΙΑΣ ΑΔΕΡΦΩΝ</t>
  </si>
  <si>
    <t>ΔΗΜΟΣ ΚΑΤΟΙΚΙΑΣ ΑΔΕΛΦΩΝ</t>
  </si>
  <si>
    <t>ΣΥΝΟΛΙΚΑ ΜΟΡΙΑ ΑΝΕΞΑΡΤΗΤΟΥ ΔΗΜΟΥ</t>
  </si>
  <si>
    <t>ΜΟΡΙΑ ΣΤΟΝ ΔΗΜΟ ΠΑΤΡΕΩΝ</t>
  </si>
  <si>
    <t>ΜΟΡΙΑ ΣΤΟΝ ΔΗΜΟ ΔΥΤΙΚΗΣ ΑΧΑΪΑΣ</t>
  </si>
  <si>
    <t>ΜΟΡΙΑ ΣΤΟΝ ΔΗΜΟ ΑΙΓΕΙΑΛΕΙΑΣ</t>
  </si>
  <si>
    <t>ΜΟΡΙΑ ΣΤΟΝ ΔΗΜΟ ΕΡΥΜΑΝΘΟΥ</t>
  </si>
  <si>
    <t>ΜΟΡΙΑ ΣΤΟΝ ΔΗΜΟ ΚΑΛΑΒΡΥΤΩΝ</t>
  </si>
  <si>
    <t>ΠΕ70</t>
  </si>
  <si>
    <t>ΛΥΤΙΔΟΥ</t>
  </si>
  <si>
    <t>ΑΝΑΣΤΑΣΙΑ</t>
  </si>
  <si>
    <t>ΔΥΤΙΚΗΣ ΑΧΑΪΑΣ</t>
  </si>
  <si>
    <t>ΟΧΙ</t>
  </si>
  <si>
    <t>ΓΟΥΛΑ</t>
  </si>
  <si>
    <t>ΑΙΚΑΤΕΡΙΝΗ</t>
  </si>
  <si>
    <t>ΕΠΙΣΚΟΠΟΥ</t>
  </si>
  <si>
    <t>ΓΙΑΝΝΟΥΛΑ</t>
  </si>
  <si>
    <t>ΠΑΤΡΕΩΝ</t>
  </si>
  <si>
    <t>ΦΩΤΟΠΟΥΛΟΥ</t>
  </si>
  <si>
    <t>ΑΓΓΕΛΙΚΗ</t>
  </si>
  <si>
    <t>ΤΣΑΓΚΑΡΑΚΗ</t>
  </si>
  <si>
    <t>ΕΥΑΓΓΕΛΙΑ</t>
  </si>
  <si>
    <t>ΤΣΟΥΡΟΥΤΑΣ</t>
  </si>
  <si>
    <t>ΠΑΝΑΓΙΩΤΗΣ</t>
  </si>
  <si>
    <t>ΚΡΑΝΙΤΗ</t>
  </si>
  <si>
    <t>ΜΑΡΙΑ</t>
  </si>
  <si>
    <t>ΟΙΚΟΝΟΜΟΥ</t>
  </si>
  <si>
    <t>ΑΓΓΕΛΟΣ</t>
  </si>
  <si>
    <t>ΚΩΤΣΙΝΗΣ</t>
  </si>
  <si>
    <t>ΓΕΩΡΓΙΟΣ</t>
  </si>
  <si>
    <t>ΚΑΡΑΧΑΛΙΟΥ</t>
  </si>
  <si>
    <t>ΓΙΑΝΝΑΚΟΠΟΥΛΟΥ</t>
  </si>
  <si>
    <t>ΒΑΣΙΛΙΚΗ</t>
  </si>
  <si>
    <t>ΚΑΡΑΓΙΑΝΝΗ</t>
  </si>
  <si>
    <t>ΜΑΙΡΗ</t>
  </si>
  <si>
    <t>ΣΙΔΕΡΗ</t>
  </si>
  <si>
    <t>ΠΑΠΑΒΡΑΜΟΠΟΥΛΟΣ</t>
  </si>
  <si>
    <t>ΑΙΓΙΑΛΕΙΑΣ</t>
  </si>
  <si>
    <t>ΟΙΚΟΝΟΜΟΠΟΥΛΟΥ</t>
  </si>
  <si>
    <t>ΠΑΠΑΝΔΡΕΟΠΟΥΛΟΥ</t>
  </si>
  <si>
    <t>ΑΝΔΡΙΑΝΑ</t>
  </si>
  <si>
    <t>ΚΑΜΙΝΕΛΗΣ</t>
  </si>
  <si>
    <t>ΜΙΧΑΗΛ</t>
  </si>
  <si>
    <t>ΗΛΙΟΔΡΟΜΙΤΗ</t>
  </si>
  <si>
    <t>ΚΩΝΣΤΑΝΤΙΝΑ</t>
  </si>
  <si>
    <t>ΓΚΑΪΔΑΤΖΗ</t>
  </si>
  <si>
    <t>ΠΑΣΧΑΛΙΝΑ</t>
  </si>
  <si>
    <t>ΓΚΙΝΗ</t>
  </si>
  <si>
    <t>ΛΥΚΟΥΔΗ</t>
  </si>
  <si>
    <t>ΑΡΧΟΝΤΩ</t>
  </si>
  <si>
    <t>ΣΤΕΡΓΙΑΚΗΣ</t>
  </si>
  <si>
    <t>ΗΛΙΑΣ</t>
  </si>
  <si>
    <t>ΛΑΟΥΡΔΕΚΗ</t>
  </si>
  <si>
    <t>ΑΣΠΑΣΙΑ</t>
  </si>
  <si>
    <t>ΛΑΜΠΡΑΚΟΠΟΥΛΟΥ</t>
  </si>
  <si>
    <t>ΘΕΟΧΑΡΗ</t>
  </si>
  <si>
    <t>ΜΑΓΔΑΛΗΝΗ</t>
  </si>
  <si>
    <t>ΔΗΜΗΤΡΙΟΣ</t>
  </si>
  <si>
    <t>ΘΕΟΔΩΡΑ</t>
  </si>
  <si>
    <t>ΑΛΕΞΑΝΔΡΑ</t>
  </si>
  <si>
    <t>ΧΡΙΣΤΟΔΟΥΛΟΥ</t>
  </si>
  <si>
    <t>ΠΑΝΑΓΙΩΤΑ</t>
  </si>
  <si>
    <t>ΠΑΛΑΙΟΛΟΓΟΥ</t>
  </si>
  <si>
    <t>ΑΛΕΞΙΟΣ</t>
  </si>
  <si>
    <t>ΑΝΑΓΝΩΣΤΟΠΟΥΛΟΥ</t>
  </si>
  <si>
    <t>ΚΑΛΗ</t>
  </si>
  <si>
    <t>ΜΕΛΑ</t>
  </si>
  <si>
    <t>ΛΙΓΓΡΗ</t>
  </si>
  <si>
    <t>ΣΤΑΥΡΟΥΛΑ</t>
  </si>
  <si>
    <t>ΑΝΔΡΙΚΟΓΙΑΝΝΟΠΟΥΛΟΥ</t>
  </si>
  <si>
    <t>ΖΩΓΟΠΟΥΛΟΥ</t>
  </si>
  <si>
    <t>ΜΑΡΙΑ-ΦΙΟΡΕΛΛΑ</t>
  </si>
  <si>
    <t>ΚΟΛΟΚΥΘΑ</t>
  </si>
  <si>
    <t>ΠΑΡΑΣΚΕΥΗ</t>
  </si>
  <si>
    <t>ΠΑΤΡΕΩΝ??</t>
  </si>
  <si>
    <t>ΡΟΥΒΑΛΗΣ</t>
  </si>
  <si>
    <t>ΘΕΟΔΩΡΟΣ</t>
  </si>
  <si>
    <t>ΜΑΤΗΣ</t>
  </si>
  <si>
    <t>ΚΩΝΣΤΑΝΤΙΝΟΣ</t>
  </si>
  <si>
    <t>ΤΣΙΟΛΑΚΗΣ</t>
  </si>
  <si>
    <t>ΒΑΣΙΛΕΙΟΣ</t>
  </si>
  <si>
    <t>ΝΙΚΟΛΑΟΣ</t>
  </si>
  <si>
    <t>ΣΦΥΡΗ</t>
  </si>
  <si>
    <t>ΠΟΛΥΞΕΝΗ</t>
  </si>
  <si>
    <t>ΚΩΣΤΟΠΟΥΛΟΣ</t>
  </si>
  <si>
    <t>ΙΩΑΝΝΗΣ</t>
  </si>
  <si>
    <t>ΧΑΙΔΑΣ</t>
  </si>
  <si>
    <t>ΓΕΡΑΣΙΜΟΣ</t>
  </si>
  <si>
    <t>ΑΝΤΩΝΟΠΟΥΛΟΥ</t>
  </si>
  <si>
    <t>ΧΗΝΟΥ</t>
  </si>
  <si>
    <t>ΕΥΤΥΧΙΑ</t>
  </si>
  <si>
    <t>ΧΡΗΣΤΟΣ</t>
  </si>
  <si>
    <t>ΤΖΕΝΟΥ</t>
  </si>
  <si>
    <t>ΙΟΥΛΙΑ</t>
  </si>
  <si>
    <t>ΚΑΝΕΛΛΟΠΟΥΛΟΥ</t>
  </si>
  <si>
    <t>ΑΘΑΝΑΣΙΟΣ</t>
  </si>
  <si>
    <t>ΦΩΤΕΙΝΗ</t>
  </si>
  <si>
    <t>ΚΑΡΑΛΗ</t>
  </si>
  <si>
    <t>ΛΑΜΠΙΑ</t>
  </si>
  <si>
    <t>ΤΣΕΛΟΣ</t>
  </si>
  <si>
    <t>ΣΠΗΛΙΟΣ</t>
  </si>
  <si>
    <t>ΣΤΑΥΡΟΣ</t>
  </si>
  <si>
    <t>ΧΡΥΣΙΚΟΥ</t>
  </si>
  <si>
    <t>ΑΘΑΝΑΣΙΑ</t>
  </si>
  <si>
    <t>ΚΥΡΙΑΖΟΠΟΥΛΟΣ</t>
  </si>
  <si>
    <t>ΠΕΓΙΑΖΗ</t>
  </si>
  <si>
    <t>ΟΥΡΑΝΙΑ</t>
  </si>
  <si>
    <t>ΓΕΩΡΓΙΟΥ</t>
  </si>
  <si>
    <t>ΑΡΧΟΝΤΟΥΛΑ</t>
  </si>
  <si>
    <t>ΘΩΜΑΣ</t>
  </si>
  <si>
    <t>ΣΤΙΓΓΑ</t>
  </si>
  <si>
    <t>ΧΡΙΣΤΙΝΑ</t>
  </si>
  <si>
    <t>ΑΓΑΘΟΚΛΗ</t>
  </si>
  <si>
    <t>ΛΙΑΚΟΠΟΥΛΟΥ</t>
  </si>
  <si>
    <t>ΑΝΝΑ</t>
  </si>
  <si>
    <t>ΣΟΦΟΥ</t>
  </si>
  <si>
    <t>ΡΕΓΓΙΝΑ</t>
  </si>
  <si>
    <t>ΣΤΥΛΙΑΝΟΣ</t>
  </si>
  <si>
    <t>ΠΑΠΑΓΕΩΡΓΙΟΥ</t>
  </si>
  <si>
    <t>ΣΠΥΡΟΠΟΥΛΟΣ</t>
  </si>
  <si>
    <t>ΧΑΡΑΛΑΜΠΟΣ</t>
  </si>
  <si>
    <t>ΘΕΟΦΙΛΑΤΟΥ</t>
  </si>
  <si>
    <t>ΓΕΡΑΣΙΜΟΚΩΣΤΑΣ</t>
  </si>
  <si>
    <t>ΜΑΜΑΤΑ</t>
  </si>
  <si>
    <t>ΕΛΕΥΘ</t>
  </si>
  <si>
    <t>ΤΖΟΥΜΕΡΚΙΩΤΗ</t>
  </si>
  <si>
    <t>ΓΑΛΑΤΟΥΛΑ</t>
  </si>
  <si>
    <t>ΜΥΛΩΝΑΣ</t>
  </si>
  <si>
    <t>ΦΩΤΙΟΣ</t>
  </si>
  <si>
    <t>ΜΑΝΘΟΥ</t>
  </si>
  <si>
    <t>ΓΕΩΡΓΙΑ</t>
  </si>
  <si>
    <t>ΦΑΚΟΥ</t>
  </si>
  <si>
    <t>ΜΠΕΝΕΤΑΤΟΥ</t>
  </si>
  <si>
    <t>ΕΛΕΝΗ</t>
  </si>
  <si>
    <t>ΣΠΥΡΙ</t>
  </si>
  <si>
    <t>ΓΕΩΡΓΙΟΠΟΥΛΟΥ</t>
  </si>
  <si>
    <t>ΒΑΣΙΛΙΚΗ-ΜΑΡΙΑ</t>
  </si>
  <si>
    <t>ΜΑΝΩΛΟΠΟΥΛΟΥ</t>
  </si>
  <si>
    <t>ΙΩΑΝΝΑ</t>
  </si>
  <si>
    <t>ΑΡΙΣΤΕΙΔ</t>
  </si>
  <si>
    <t>ΜΑΡΚΟΥ</t>
  </si>
  <si>
    <t>ΣΟΦΙΑ</t>
  </si>
  <si>
    <t>ΔΙΟΝΥΣΙΟΣ</t>
  </si>
  <si>
    <t>ΓΑΛΑΝΟΥΔΗΣ</t>
  </si>
  <si>
    <t>ΚΟΥΡΛΙΟΥΡΟΣ</t>
  </si>
  <si>
    <t>ΑΝΔΡΕΑΣ</t>
  </si>
  <si>
    <t>ΛΕΩΝΙΔΑΣ</t>
  </si>
  <si>
    <t>ΗΛΙΟΠΟΥΛΟΥ</t>
  </si>
  <si>
    <t>ΑΚΡΙΒΗ</t>
  </si>
  <si>
    <t>ΤΣΑΟΥΣΗΣ</t>
  </si>
  <si>
    <t>ΣΚΙΩΤΗ</t>
  </si>
  <si>
    <t>ΜΑΤΙΝΑ</t>
  </si>
  <si>
    <t>ΜΠΙΛΑΛΗ</t>
  </si>
  <si>
    <t>ΣΠΥΡΟΣ</t>
  </si>
  <si>
    <t>ΘΕΟΔΩΡΟΠΟΥΛΟΥ</t>
  </si>
  <si>
    <t>ΜΙΛΤΙΑΔΗ</t>
  </si>
  <si>
    <t>ΒΡΥΩΝΗΣ</t>
  </si>
  <si>
    <t>ΓΚΙΩΝΗ</t>
  </si>
  <si>
    <t>ΜΠΑΡΤΖΟΠΟΥΛΟΥ</t>
  </si>
  <si>
    <t>ΛΑΜΠΡΙΝΗ</t>
  </si>
  <si>
    <t>ΣΕΡΑΦΕΙΜ</t>
  </si>
  <si>
    <t>ΣΑΚΕΛΛΑΡΟΠΟΥΛΟΥ</t>
  </si>
  <si>
    <t>ΚΑΣΣΑΝΔΡΑ</t>
  </si>
  <si>
    <t>ΣΠΥΡΙΔΩΝ</t>
  </si>
  <si>
    <t>ΑΣΗΜΑΚΟΠΟΥΛΟΥ</t>
  </si>
  <si>
    <t>ΣΩΤΗΡΟΠΟΥΛΟΥ</t>
  </si>
  <si>
    <t>ΜΕΛΑΧΡΟΙΝΟΥ</t>
  </si>
  <si>
    <t>ΧΑΡΙΚΛΕΙΑ</t>
  </si>
  <si>
    <t>ΓΚΟΤΣΟΠΟΥΛΟΥ</t>
  </si>
  <si>
    <t>ΔΕΣΠΟΙΝΑ</t>
  </si>
  <si>
    <t>ΒΕΝΤΟΥ</t>
  </si>
  <si>
    <t>ΜΥΡΣΙΝΗ</t>
  </si>
  <si>
    <t>ΣΠΥΡΟΠΟΥΛΟΥ</t>
  </si>
  <si>
    <t>ΛΑΓΙΟΣ</t>
  </si>
  <si>
    <t>ΚΩΝΣΤΑΝΤΙΝΙΔΟΥ</t>
  </si>
  <si>
    <t>ΜΑΡΙΑΝΘΗ Δ</t>
  </si>
  <si>
    <t>ΔΙΑΜΑ</t>
  </si>
  <si>
    <t>ΚΟΖΙΩΡΗ</t>
  </si>
  <si>
    <t>ΤΖΕΛΕΠΗ</t>
  </si>
  <si>
    <t>ΨΥΧΟΓΥΙΟΥ</t>
  </si>
  <si>
    <t>ΞΑΝΘΙΠΠΗ</t>
  </si>
  <si>
    <t>ΑΝΝΙΝΟΥ</t>
  </si>
  <si>
    <t>ΣΓΟΥΡΟΥ</t>
  </si>
  <si>
    <t>ΛΑΖΑΡΑΚΗ</t>
  </si>
  <si>
    <t>ΤΡΙΑΝΤΑΦΥΛΛΙ</t>
  </si>
  <si>
    <t>ΚΑΡΑΠΑΝΟΥ</t>
  </si>
  <si>
    <t>ΜΠΟΥΡΔΟΥ</t>
  </si>
  <si>
    <t>ΚΑΡΑΚΟΙΔΑ</t>
  </si>
  <si>
    <t>ΛΑΛΙΩΤΗ</t>
  </si>
  <si>
    <t>ΕΥΑΓΓΕΛΟΣ</t>
  </si>
  <si>
    <t>ΚΟΛΛΙΑΣ</t>
  </si>
  <si>
    <t>ΚΩΝΝΟΣ</t>
  </si>
  <si>
    <t>ΤΡΑΧΑΝΗ</t>
  </si>
  <si>
    <t>ΕΥΦΡΟΣΥΝΗ</t>
  </si>
  <si>
    <t>ΤΑΣΙΟΠΟΥΛΟΥ</t>
  </si>
  <si>
    <t>ΤΣΙΑΡΑ</t>
  </si>
  <si>
    <t>ΗΡΩ</t>
  </si>
  <si>
    <t>ΧΡΥΣΟΣΤΟ</t>
  </si>
  <si>
    <t>ΠΕΤΡΟ</t>
  </si>
  <si>
    <t>ΣΑΒΒΟΠΟΥΛΟΥ</t>
  </si>
  <si>
    <t>ΠΑΥΛΟΣ</t>
  </si>
  <si>
    <t>ΘΑΝΟΠΟΥΛΟΥ</t>
  </si>
  <si>
    <t>ΓΑΡΙΝΗ</t>
  </si>
  <si>
    <t>ΜΟΥΡΤΑ</t>
  </si>
  <si>
    <t>ΑΓΓΕΛΟΠΟΥΛΟΣ</t>
  </si>
  <si>
    <t>ΠΑΠΑΪΩΑΝΝΟΥ</t>
  </si>
  <si>
    <t>ΕΛΕΥΘΕΡΙΑ</t>
  </si>
  <si>
    <t>ΚΟΛΥΠΕΡΑ</t>
  </si>
  <si>
    <t>ΕΥΔΟΞΙΑ</t>
  </si>
  <si>
    <t>ΕΥΘΥΜΙΟΣ</t>
  </si>
  <si>
    <t>ΡΟΥΣΑΚΗ</t>
  </si>
  <si>
    <t>ΚΩΣΤΑΓΙΑΝΝΑΚΟΠΟΥΛΟΥ</t>
  </si>
  <si>
    <t>ΔΑΡΑΜΑΡΑ</t>
  </si>
  <si>
    <t>ΕΛΛΗ</t>
  </si>
  <si>
    <t>ΡΗΓΟΠΟΥΛΟΥ</t>
  </si>
  <si>
    <t>ΚΟΡΔΕΛΑΣ</t>
  </si>
  <si>
    <t>ΚΟΤΣΑΛΙΔΗ</t>
  </si>
  <si>
    <t>ΟΛΥΜΠΙΑ</t>
  </si>
  <si>
    <t>ΝΙΚΟΛΑΚΟΠΟΥΛΟΥ</t>
  </si>
  <si>
    <t>ΠΟΛΥΤΙΜΟΣ</t>
  </si>
  <si>
    <t>ΖΑΦΕΙΡΟΠΟΥΛΟΥ</t>
  </si>
  <si>
    <t>ΗΛΙΑΝΑ</t>
  </si>
  <si>
    <t>ΘΕΟΔΩΡΟΠΟΥΛΟΣ</t>
  </si>
  <si>
    <t>ΘΕΟΧΑΡΗΣ</t>
  </si>
  <si>
    <t>ΝΑΤΑΣΑ</t>
  </si>
  <si>
    <t>ΚΟΚΟΛΟΓΙΑΝΝΑΚΗ</t>
  </si>
  <si>
    <t>ΜΑΡΚΟΣ</t>
  </si>
  <si>
    <t>ΔΙΑΜΑΝΤΟΠΟΥΛΟΥ</t>
  </si>
  <si>
    <t>ΔΑΡΑΜΟΥΣΚΑ</t>
  </si>
  <si>
    <t>ΕΡΥΜΑΝΘΟΥ</t>
  </si>
  <si>
    <t>ΜΑΚΡΟΔΗΜΟΣ</t>
  </si>
  <si>
    <t>ΠΟΛΥΔΩΡΟΥ</t>
  </si>
  <si>
    <t>ΜΠΑΓΙΑ</t>
  </si>
  <si>
    <t>ΜΙΧΑΛΟΠΟΥΛΟΣ</t>
  </si>
  <si>
    <t>ΣΤΑΘΟΠΟΥΛΟΥ</t>
  </si>
  <si>
    <t>ΑΝΔΡΙΑΝΗ</t>
  </si>
  <si>
    <t>ΚΟΚΟΝΕΛΗΣ</t>
  </si>
  <si>
    <t>ΛΥΜΠΕΡΗ</t>
  </si>
  <si>
    <t>ΖΕΡΒΑ</t>
  </si>
  <si>
    <t>ΛΟΥΙΖΑ</t>
  </si>
  <si>
    <t>ΕΛΕΥΘΕΡΙΟΣ</t>
  </si>
  <si>
    <t>ΣΟΥΓΛΕΡΗ</t>
  </si>
  <si>
    <t>ΕΥΓΕΝΙΑ</t>
  </si>
  <si>
    <t>ΓΟΥΔΕΛΗ</t>
  </si>
  <si>
    <t>ΠΕΡΙΚΛΗΣ</t>
  </si>
  <si>
    <t>ΣΤΑΘΑΚΟΠΟΥΛΟΥ</t>
  </si>
  <si>
    <t>ΖΩΗ</t>
  </si>
  <si>
    <t>ΡΟΥΝΤΖΟΜΑΝΗ</t>
  </si>
  <si>
    <t>ΓΕΡΑΣΙΜΟ</t>
  </si>
  <si>
    <t>ΤΣΑΡΟΥΧΗ</t>
  </si>
  <si>
    <t>ΠΕΤΤΑ</t>
  </si>
  <si>
    <t>ΜΠΛΑΝΑΣ</t>
  </si>
  <si>
    <t>ΕΜΜΑΝΟΥΗΛ</t>
  </si>
  <si>
    <t>ΓΙΑΝΝΟΠΟΥΛΟΥ</t>
  </si>
  <si>
    <t>ΘΕΩΝΗ</t>
  </si>
  <si>
    <t>ΚΑΠΕΛΙΩΤΗΣ</t>
  </si>
  <si>
    <t>ΤΖΑΜΑΚΟΥ</t>
  </si>
  <si>
    <t>ΣΤΑΦΙΔΑ</t>
  </si>
  <si>
    <t>ΕΥΡΥΒΙΑΔ</t>
  </si>
  <si>
    <t>ΣΑΡΑΦΟΠΟΥΛΟΥ</t>
  </si>
  <si>
    <t>ΠΡΟΣΚΕΦΑΛΑ</t>
  </si>
  <si>
    <t>ΑΛΕΞΟΠΟΥΛΟΥ</t>
  </si>
  <si>
    <t>ΕΙΡΗΝΗ</t>
  </si>
  <si>
    <t>ΚΑΡΑΜΠΟΥΛΗΣ</t>
  </si>
  <si>
    <t>ΓΕΩΡΓΟΠΟΥΛΟΥ</t>
  </si>
  <si>
    <t>ΑΝΑΣΤΑΣΙΟΣ</t>
  </si>
  <si>
    <t>ΓΡΑΜΜΕΝΙΔΗΣ</t>
  </si>
  <si>
    <t>ΛΑΛΛΟΥ</t>
  </si>
  <si>
    <t>ΚΩΝΣΤΑΝΤΙΝΙΑ</t>
  </si>
  <si>
    <t>ΧΑΛΚΙΟΠΟΥΛΟΥ</t>
  </si>
  <si>
    <t>ΚΟΛΥΠΕΡΑΣ</t>
  </si>
  <si>
    <t>ΜΕΝΤΕ</t>
  </si>
  <si>
    <t>ΞΑΝΘΗ</t>
  </si>
  <si>
    <t>ΓΡΗΓΟΡΙΟΣ</t>
  </si>
  <si>
    <t>ΛΑΜΠΡΗ</t>
  </si>
  <si>
    <t>ΠΑΠΑΔΟΠΟΥΛΟΥ</t>
  </si>
  <si>
    <t>ΣΥΜΕΛΑ</t>
  </si>
  <si>
    <t>ΚΑΡΠΑΘΙΩΤΑΚΗ</t>
  </si>
  <si>
    <t>ΠΕΣΛΗ</t>
  </si>
  <si>
    <t>ΧΑΡΙΤΙΝΗ</t>
  </si>
  <si>
    <t>ΧΑΤΖΗΛΙΑΔΗΣ</t>
  </si>
  <si>
    <t>ΓΚΟΝΤΖΗ</t>
  </si>
  <si>
    <t>ΠΡΙΑΒΑΛΗΣ</t>
  </si>
  <si>
    <t>ΖΗΣΙΜΟΠΟΥΛΟΥ</t>
  </si>
  <si>
    <t>ΧΡΥΣΟΥΛΑ</t>
  </si>
  <si>
    <t>ΔΗΜΗΤΡΟΠΟΥΛΟΥ</t>
  </si>
  <si>
    <t>ΠΑΠΑΣΑΒΒΑ</t>
  </si>
  <si>
    <t>ΚΑΤΣΑΜΠΕΚΗ</t>
  </si>
  <si>
    <t>ΕΛΙΣΑΒΕΤ</t>
  </si>
  <si>
    <t>ΜΠΕΡΤΣΟΥΚΛΗ</t>
  </si>
  <si>
    <t>ΤΣΕΡΚΕΖΗ</t>
  </si>
  <si>
    <t>ΑΡΑΠΟΣΤΑΘΗ</t>
  </si>
  <si>
    <t>ΓΡΙΒΑ</t>
  </si>
  <si>
    <t>ΖΑΦΕΙΡΗ</t>
  </si>
  <si>
    <t>ΧΡΙΣΤΟΠΟΥΛΟΥ</t>
  </si>
  <si>
    <t>ΜΑΡΓΑΡΙΤΑ</t>
  </si>
  <si>
    <t>ΒΟΥΛΓΑΡΗΣ</t>
  </si>
  <si>
    <t>ΣΕΡΓΙΟΣ</t>
  </si>
  <si>
    <t>ΑΝΘΗ</t>
  </si>
  <si>
    <t>ΣΤΕΦΑΝΟΣ</t>
  </si>
  <si>
    <t>ΓΟΥΛΙΜΗ</t>
  </si>
  <si>
    <t>ΜΠΟΥΣΙΑ</t>
  </si>
  <si>
    <t>ΠΑΛΑΙΟΘΟΔΩΡΟΥ</t>
  </si>
  <si>
    <t>ΑΡΓΥΡΩ</t>
  </si>
  <si>
    <t>ΜΠΑΡΛΟΥ</t>
  </si>
  <si>
    <t>ΑΡΙΣΤΕΙΔΗΣ</t>
  </si>
  <si>
    <t>ΣΚΟΠΕΛΙΤΟΥ</t>
  </si>
  <si>
    <t>ΕΛΕΝΗ ΙΩΑΝΝΑ</t>
  </si>
  <si>
    <t>ΚΑΛΟΓΕΡΟΠΟΥΛΟΣ</t>
  </si>
  <si>
    <t>ΑΛΕΞΑΝΔΡΟΣ</t>
  </si>
  <si>
    <t>ΖΑΒΟΓΙΑΝΝΗ</t>
  </si>
  <si>
    <t>ΚΟΛΛΥΡΟΥ</t>
  </si>
  <si>
    <t>ΓΙΑΛΑΜΑΣ</t>
  </si>
  <si>
    <t>ΜΑΡΙΟΣ</t>
  </si>
  <si>
    <t>ΜΑΡΓΑΡΗΣ</t>
  </si>
  <si>
    <t>ΠΕΤΡΟΠΟΥΛΟΣ</t>
  </si>
  <si>
    <t>ΜΟΥΡΙΚΗΣ</t>
  </si>
  <si>
    <t>ΠΟΛΥΔΩΡΟΣ</t>
  </si>
  <si>
    <t>ΧΑΙΡΙΚΑΚΗ</t>
  </si>
  <si>
    <t>ΑΝΤΩΝΙΟΣ</t>
  </si>
  <si>
    <t>ΓΙΑΝΝΙΚΟΠΟΥΛΟΥ</t>
  </si>
  <si>
    <t>ΦΩΤΑΚΟΠΟΥΛΟΥ</t>
  </si>
  <si>
    <t>ΑΓΓΕΛΟΠΟΥΛΟΥ</t>
  </si>
  <si>
    <t>ΚΑΡΑΓΚΟΥΝΗ</t>
  </si>
  <si>
    <t>ΚΑΝΙΣΤΡΑ</t>
  </si>
  <si>
    <t>ΛΑΡΔΑ</t>
  </si>
  <si>
    <t>ΕΥΦΗΜΙΑ</t>
  </si>
  <si>
    <t>ΚΙΜΩΝ</t>
  </si>
  <si>
    <t>ΛΑΤΣΗ</t>
  </si>
  <si>
    <t>ΔΗΜΗΤΡΑ</t>
  </si>
  <si>
    <t>ΠΑΠΑΔΗΜΗΤΡΟΠΟΥΛΟΥ</t>
  </si>
  <si>
    <t>ΜΙΚΕΟΓΛΟΥ</t>
  </si>
  <si>
    <t>ΡΟΖΑΛΙΑ</t>
  </si>
  <si>
    <t>ΗΛΙΑΔΗ</t>
  </si>
  <si>
    <t>ΑΡΑΒΑΝΗΣ</t>
  </si>
  <si>
    <t>ΑΧΙΛΛΕΑΣ</t>
  </si>
  <si>
    <t>ΣΙΝΟΥ</t>
  </si>
  <si>
    <t>ΦΑΡΜΑΚΗ</t>
  </si>
  <si>
    <t>ΠΑΠΑΝΙΚΟΛΑΟΥ</t>
  </si>
  <si>
    <t>ΠΕΡΙΑΝΔΡ</t>
  </si>
  <si>
    <t>ΣΩΡΡΑΣ</t>
  </si>
  <si>
    <t>ΑΝΤΩΝΑΚΟΠΟΥΛΟΥ</t>
  </si>
  <si>
    <t>ΤΣΑΦΟΓΙΑΝΝΗ</t>
  </si>
  <si>
    <t>ΜΠΟΚΑΡΗ</t>
  </si>
  <si>
    <t>ΣΤΑΜΑΤΗ</t>
  </si>
  <si>
    <t>ΤΣΙΠΙΑΝΙΤΗ</t>
  </si>
  <si>
    <t>ΕΥΣΤΑΘΙΑ</t>
  </si>
  <si>
    <t>ΛΟΥΚΟΠΟΥΛΟΥ</t>
  </si>
  <si>
    <t>ΜΙΧΟΥ</t>
  </si>
  <si>
    <t>ΔΙΟΝΥΣΙΑ</t>
  </si>
  <si>
    <t>ΠΑΠΑΣΤΑΥΡΟΥ</t>
  </si>
  <si>
    <t>ΑΝΑΣΤΑΣΙΟΥ</t>
  </si>
  <si>
    <t>ΑΛΠΟΧΩΡΙΤΗ</t>
  </si>
  <si>
    <t>ΤΣΟΥΤΣΑΝΗΣ</t>
  </si>
  <si>
    <t>ΑΡΓΥΡΙΑΔΗ</t>
  </si>
  <si>
    <t>ΑΜΑΛΙΑ</t>
  </si>
  <si>
    <t>ΠΑΥΛΟΥ</t>
  </si>
  <si>
    <t>ΜΑΡΙΑΝΘΗ</t>
  </si>
  <si>
    <t>ΜΟΥΡΤΖΗ</t>
  </si>
  <si>
    <t>ΖΑΧΑΡΟΠΟΥΛΟΥ</t>
  </si>
  <si>
    <t>ΕΥΣΤΑΘΙΟΥ</t>
  </si>
  <si>
    <t>ΒΕΝΕΤΙΑ</t>
  </si>
  <si>
    <t>ΜΑΥΡΟΕΙΔΗ</t>
  </si>
  <si>
    <t>ΕΛΕΟΝΩΡΑ</t>
  </si>
  <si>
    <t>ΦΟΥΣΕΚΗΣ</t>
  </si>
  <si>
    <t>ΚΑΤΣΙΚΑΡΕΛΗΣ</t>
  </si>
  <si>
    <t>ΒΛΑΧΟΠΟΥΛΟΥ</t>
  </si>
  <si>
    <t>ΚΑΡΑΓΕΩΡΓΟΠΟΥΛΟΥ</t>
  </si>
  <si>
    <t>ΚΑΧΡΙΛΑ</t>
  </si>
  <si>
    <t>ΑΡΙΣΤΟΤΕΛΗΣ</t>
  </si>
  <si>
    <t>ΠΑΣΧΟΥ</t>
  </si>
  <si>
    <t>ΚΟΥΡΚΟΥΤΑ</t>
  </si>
  <si>
    <t>ΑΝΔΡΕΟΠΟΥΛΟΥ</t>
  </si>
  <si>
    <t>ΧΑΛΛΑ</t>
  </si>
  <si>
    <t>ΝΑΥΣΙΚΑ</t>
  </si>
  <si>
    <t>ΝΤΟΥΚΑΣ</t>
  </si>
  <si>
    <t>ΕΥΣΤΑΘΙΟΣ</t>
  </si>
  <si>
    <t>ΦΩΚΑ</t>
  </si>
  <si>
    <t>ΤΣΙΓΚΟΥΝΗ</t>
  </si>
  <si>
    <t>ΤΡΙΓΚΑ</t>
  </si>
  <si>
    <t>ΛΕΒΕΝΤΟΠΟΥΛΟΣ</t>
  </si>
  <si>
    <t>ΤΖΑΝΗ</t>
  </si>
  <si>
    <t>ΕΥΑΝΘΙΑ</t>
  </si>
  <si>
    <t>ΛΑΜΠΡΑΚΑΚΗ</t>
  </si>
  <si>
    <t>ΜΑΥΡΟΜΜΑΤΗ</t>
  </si>
  <si>
    <t>ΑΠΟΣΤΟΛΟΣ</t>
  </si>
  <si>
    <t>ΖΑΦΕΙΡΑΚΟΠΟΥΛΟΣ</t>
  </si>
  <si>
    <t>ΚΟΥΚΛΗ</t>
  </si>
  <si>
    <t>ΤΣΑΡΑΒΟΥΛΗ</t>
  </si>
  <si>
    <t>ΧΑΛΙΠΙΛΙΑ</t>
  </si>
  <si>
    <t>ΑΡΕΤΗ</t>
  </si>
  <si>
    <t>ΠΑΝΤΕΛΕΗ</t>
  </si>
  <si>
    <t>ΠΑΝΑΓΟΠΟΥΛΟΥ</t>
  </si>
  <si>
    <t>ΣΑΝΗ</t>
  </si>
  <si>
    <t>ΧΑΝΤΖΟΓΛΟΥ</t>
  </si>
  <si>
    <t>ΑΘΑΝΑΣΟΠΟΥΛΟΥ</t>
  </si>
  <si>
    <t>ΜΕΤΑΞΑ</t>
  </si>
  <si>
    <t>ΑΠΟΣΤΟΛΟΠΟΥΛΟΥ</t>
  </si>
  <si>
    <t>ΣΩΤΗΡΙΟΣ</t>
  </si>
  <si>
    <t>ΑΛΑΤΣΑΤΙΑΝΟΣ</t>
  </si>
  <si>
    <t>ΚΥΡΙΑΚΟΣ</t>
  </si>
  <si>
    <t>ΜΑΡΟΥΔΑ</t>
  </si>
  <si>
    <t>ΚΩΝ</t>
  </si>
  <si>
    <t>ΜΟΝΤΖΟΛΗ</t>
  </si>
  <si>
    <t>ΕΥΜΟΡΦΙΑ</t>
  </si>
  <si>
    <t>ΒΛΑΧΟΥ</t>
  </si>
  <si>
    <t>ΟΛΓΑ</t>
  </si>
  <si>
    <t>ΘΕΟΦΑΝΗΣ</t>
  </si>
  <si>
    <t>ΒΕΡΓΕΤΗ</t>
  </si>
  <si>
    <t>ΠΟΛΥΔΩΡΟΠΟΥΛΟΥ</t>
  </si>
  <si>
    <t>ΑΛΙΚΗ</t>
  </si>
  <si>
    <t>ΝΙΩΤΗ</t>
  </si>
  <si>
    <t>ΜΟΡΙΑ ΤΕΚΝΩΝ</t>
  </si>
  <si>
    <t>ΓΡΗΓΟΡΟΠΟΥΛΟΥ</t>
  </si>
  <si>
    <t xml:space="preserve"> </t>
  </si>
  <si>
    <t>ΣΑΨΑΝΗ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</si>
</sst>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b/>
      <sz val="1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99CC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CC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0" xfId="0" applyFill="1"/>
    <xf numFmtId="0" fontId="4" fillId="2" borderId="1" xfId="0" applyFont="1" applyFill="1" applyBorder="1" applyAlignment="1">
      <alignment horizontal="center" vertical="center" wrapText="1"/>
    </xf>
    <xf numFmtId="0" fontId="2" fillId="4" borderId="1" xfId="1" applyFont="1" applyFill="1" applyBorder="1"/>
    <xf numFmtId="0" fontId="2" fillId="0" borderId="1" xfId="1" applyFont="1" applyFill="1" applyBorder="1"/>
    <xf numFmtId="0" fontId="4" fillId="4" borderId="1" xfId="1" applyFont="1" applyFill="1" applyBorder="1"/>
    <xf numFmtId="0" fontId="4" fillId="0" borderId="1" xfId="1" applyFont="1" applyFill="1" applyBorder="1"/>
    <xf numFmtId="0" fontId="2" fillId="3" borderId="1" xfId="1" applyFont="1" applyFill="1" applyBorder="1"/>
    <xf numFmtId="0" fontId="4" fillId="3" borderId="1" xfId="1" applyFont="1" applyFill="1" applyBorder="1"/>
    <xf numFmtId="0" fontId="2" fillId="6" borderId="1" xfId="1" applyFont="1" applyFill="1" applyBorder="1"/>
    <xf numFmtId="0" fontId="2" fillId="5" borderId="1" xfId="1" applyFont="1" applyFill="1" applyBorder="1"/>
    <xf numFmtId="0" fontId="4" fillId="5" borderId="1" xfId="1" applyFont="1" applyFill="1" applyBorder="1"/>
    <xf numFmtId="0" fontId="2" fillId="3" borderId="1" xfId="1" applyFont="1" applyFill="1" applyBorder="1" applyAlignment="1"/>
    <xf numFmtId="0" fontId="1" fillId="2" borderId="1" xfId="0" applyFont="1" applyFill="1" applyBorder="1"/>
    <xf numFmtId="0" fontId="2" fillId="2" borderId="1" xfId="0" applyFont="1" applyFill="1" applyBorder="1"/>
    <xf numFmtId="0" fontId="1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wrapText="1"/>
    </xf>
    <xf numFmtId="0" fontId="2" fillId="3" borderId="1" xfId="1" applyFont="1" applyFill="1" applyBorder="1" applyAlignment="1">
      <alignment wrapText="1"/>
    </xf>
    <xf numFmtId="0" fontId="1" fillId="0" borderId="1" xfId="0" applyFont="1" applyBorder="1"/>
  </cellXfs>
  <cellStyles count="2">
    <cellStyle name="Κανονικό" xfId="0" builtinId="0"/>
    <cellStyle name="Κανονικό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75"/>
  <sheetViews>
    <sheetView tabSelected="1" topLeftCell="A25" zoomScale="85" zoomScaleNormal="85" workbookViewId="0">
      <selection activeCell="AI47" sqref="AI47"/>
    </sheetView>
  </sheetViews>
  <sheetFormatPr defaultRowHeight="15"/>
  <cols>
    <col min="1" max="1" width="4.42578125" bestFit="1" customWidth="1"/>
    <col min="2" max="2" width="5.5703125" customWidth="1"/>
    <col min="3" max="3" width="8" customWidth="1"/>
    <col min="4" max="4" width="17.28515625" customWidth="1"/>
    <col min="5" max="5" width="11" customWidth="1"/>
    <col min="6" max="6" width="11" hidden="1" customWidth="1"/>
    <col min="7" max="7" width="5.140625" hidden="1" customWidth="1"/>
    <col min="8" max="8" width="4.85546875" hidden="1" customWidth="1"/>
    <col min="9" max="9" width="5.42578125" hidden="1" customWidth="1"/>
    <col min="10" max="12" width="9.140625" hidden="1" customWidth="1"/>
    <col min="13" max="13" width="6.140625" customWidth="1"/>
    <col min="14" max="14" width="5.140625" style="3" hidden="1" customWidth="1"/>
    <col min="15" max="15" width="4.5703125" customWidth="1"/>
    <col min="16" max="17" width="2.85546875" customWidth="1"/>
    <col min="18" max="18" width="13.28515625" bestFit="1" customWidth="1"/>
    <col min="19" max="19" width="3.28515625" customWidth="1"/>
    <col min="20" max="20" width="13.28515625" bestFit="1" customWidth="1"/>
    <col min="21" max="26" width="0" hidden="1" customWidth="1"/>
    <col min="27" max="27" width="2.85546875" customWidth="1"/>
    <col min="28" max="28" width="2.42578125" customWidth="1"/>
    <col min="29" max="29" width="3.5703125" customWidth="1"/>
    <col min="30" max="30" width="3.42578125" customWidth="1"/>
    <col min="31" max="31" width="8.42578125" bestFit="1" customWidth="1"/>
    <col min="32" max="32" width="3.28515625" customWidth="1"/>
    <col min="33" max="33" width="3" customWidth="1"/>
    <col min="34" max="34" width="6.5703125" customWidth="1"/>
    <col min="35" max="35" width="5.85546875" customWidth="1"/>
    <col min="36" max="36" width="6.28515625" customWidth="1"/>
    <col min="37" max="37" width="6" customWidth="1"/>
    <col min="38" max="38" width="6.42578125" customWidth="1"/>
    <col min="39" max="39" width="5.85546875" customWidth="1"/>
  </cols>
  <sheetData>
    <row r="1" spans="1:39" ht="133.5" customHeight="1">
      <c r="A1" s="15" t="s">
        <v>0</v>
      </c>
      <c r="B1" s="20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1" t="s">
        <v>11</v>
      </c>
      <c r="M1" s="21" t="s">
        <v>12</v>
      </c>
      <c r="N1" s="22" t="s">
        <v>13</v>
      </c>
      <c r="O1" s="20" t="s">
        <v>14</v>
      </c>
      <c r="P1" s="20" t="s">
        <v>442</v>
      </c>
      <c r="Q1" s="20" t="s">
        <v>15</v>
      </c>
      <c r="R1" s="4" t="s">
        <v>16</v>
      </c>
      <c r="S1" s="20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20" t="s">
        <v>25</v>
      </c>
      <c r="AB1" s="20" t="s">
        <v>26</v>
      </c>
      <c r="AC1" s="20" t="s">
        <v>27</v>
      </c>
      <c r="AD1" s="20" t="s">
        <v>28</v>
      </c>
      <c r="AE1" s="20" t="s">
        <v>29</v>
      </c>
      <c r="AF1" s="20" t="s">
        <v>30</v>
      </c>
      <c r="AG1" s="20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</row>
    <row r="2" spans="1:39">
      <c r="A2" s="15">
        <v>1</v>
      </c>
      <c r="B2" s="5" t="s">
        <v>38</v>
      </c>
      <c r="C2" s="5">
        <v>557587</v>
      </c>
      <c r="D2" s="5" t="s">
        <v>344</v>
      </c>
      <c r="E2" s="5" t="s">
        <v>87</v>
      </c>
      <c r="F2" s="5" t="s">
        <v>53</v>
      </c>
      <c r="G2" s="5">
        <v>31</v>
      </c>
      <c r="H2" s="5">
        <v>4</v>
      </c>
      <c r="I2" s="5">
        <v>5</v>
      </c>
      <c r="J2" s="2">
        <f t="shared" ref="J2:J33" si="0">G2</f>
        <v>31</v>
      </c>
      <c r="K2" s="2">
        <f t="shared" ref="K2:K33" si="1">IF(I2&gt;14,H2+1,H2)</f>
        <v>4</v>
      </c>
      <c r="L2" s="2">
        <f t="shared" ref="L2:L33" si="2">J2+K2/12</f>
        <v>31.333333333333332</v>
      </c>
      <c r="M2" s="2">
        <f t="shared" ref="M2:M33" si="3">TRUNC((IF(L2&gt;20,(L2-20)*2+10+15,(IF(L2&gt;10,(L2-10)*1.5+10,L2*1)))),3)</f>
        <v>47.665999999999997</v>
      </c>
      <c r="N2" s="6">
        <v>47.665999999999997</v>
      </c>
      <c r="O2" s="5">
        <v>4</v>
      </c>
      <c r="P2" s="5">
        <v>0</v>
      </c>
      <c r="Q2" s="5">
        <v>4</v>
      </c>
      <c r="R2" s="15" t="s">
        <v>67</v>
      </c>
      <c r="S2" s="5">
        <v>0</v>
      </c>
      <c r="T2" s="5">
        <v>0</v>
      </c>
      <c r="U2" s="15"/>
      <c r="V2" s="15"/>
      <c r="W2" s="15"/>
      <c r="X2" s="15"/>
      <c r="Y2" s="15"/>
      <c r="Z2" s="7">
        <v>86.665999999999997</v>
      </c>
      <c r="AA2" s="5">
        <v>0</v>
      </c>
      <c r="AB2" s="5">
        <v>0</v>
      </c>
      <c r="AC2" s="5">
        <v>30</v>
      </c>
      <c r="AD2" s="5">
        <v>0</v>
      </c>
      <c r="AE2" s="5">
        <v>0</v>
      </c>
      <c r="AF2" s="5">
        <v>0</v>
      </c>
      <c r="AG2" s="5">
        <v>0</v>
      </c>
      <c r="AH2" s="16">
        <f t="shared" ref="AH2:AH65" si="4">N2+O2+P2+AA2+AB2+AC2</f>
        <v>81.665999999999997</v>
      </c>
      <c r="AI2" s="16">
        <f t="shared" ref="AI2:AI33" si="5">AH2+IF(R2="ΠΑΤΡΕΩΝ",4,0)+IF(T2="ΠΑΤΡΕΩΝ",10,0)+IF(AE2="ΠΑΤΡΕΩΝ",AD2,0)+IF(AG2="ΠΑΤΡΕΩΝ",AF2,0)</f>
        <v>81.665999999999997</v>
      </c>
      <c r="AJ2" s="16">
        <f t="shared" ref="AJ2:AJ33" si="6">AH2+IF(R2="ΔΥΤΙΚΗΣ ΑΧΑΪΑΣ",4,0)+IF(T2="ΔΥΤΙΚΗΣ ΑΧΑΪΑΣ",10,0)+IF(AE2="ΔΥΤΙΚΗΣ ΑΧΑΪΑΣ",AD2,0)+IF(AG2="ΔΥΤΙΚΗΣ ΑΧΑΪΑΣ",AF2,0)</f>
        <v>81.665999999999997</v>
      </c>
      <c r="AK2" s="16">
        <f t="shared" ref="AK2:AK33" si="7">AH2+IF(R2="ΑΙΓΙΑΛΕΙΑΣ",4,0)+IF(T2="ΑΙΓΙΑΛΕΙΑΣ",10,0)+IF(AE2="ΑΙΓΙΑΛΕΙΑΣ",AD2,0)+IF(AG2="ΑΙΓΙΑΛΕΙΑΣ",AF2,0)</f>
        <v>85.665999999999997</v>
      </c>
      <c r="AL2" s="16">
        <f t="shared" ref="AL2:AL33" si="8">AH2+IF(R2="ΕΡΥΜΑΝΘΟΥ",4,0)+IF(T2="ΕΡΥΜΑΝΘΟΥ",10,0)+IF(AE2="ΕΡΥΜΑΝΘΟΥ",AD2,0)+IF(AG2="ΕΡΥΜΑΝΘΟΥ",AF2,0)</f>
        <v>81.665999999999997</v>
      </c>
      <c r="AM2" s="16">
        <f t="shared" ref="AM2:AM33" si="9">AH2+IF(R2="ΚΑΛΑΒΡΥΤΩΝ",4,0)+IF(T2="ΚΑΛΑΒΡΥΤΩΝ",10,0)+IF(AE2="ΚΑΛΑΒΡΥΤΩΝ",AD2,0)+IF(AG2="ΚΑΛΑΒΡΥΤΩΝ",AF2,0)</f>
        <v>81.665999999999997</v>
      </c>
    </row>
    <row r="3" spans="1:39">
      <c r="A3" s="15">
        <v>2</v>
      </c>
      <c r="B3" s="5" t="s">
        <v>38</v>
      </c>
      <c r="C3" s="5">
        <v>559698</v>
      </c>
      <c r="D3" s="5" t="s">
        <v>56</v>
      </c>
      <c r="E3" s="5" t="s">
        <v>117</v>
      </c>
      <c r="F3" s="5" t="s">
        <v>125</v>
      </c>
      <c r="G3" s="6">
        <v>30</v>
      </c>
      <c r="H3" s="6">
        <v>9</v>
      </c>
      <c r="I3" s="6">
        <v>24</v>
      </c>
      <c r="J3" s="18">
        <f t="shared" si="0"/>
        <v>30</v>
      </c>
      <c r="K3" s="2">
        <f t="shared" si="1"/>
        <v>10</v>
      </c>
      <c r="L3" s="2">
        <f t="shared" si="2"/>
        <v>30.833333333333332</v>
      </c>
      <c r="M3" s="2">
        <f t="shared" si="3"/>
        <v>46.665999999999997</v>
      </c>
      <c r="N3" s="6">
        <v>46.665999999999997</v>
      </c>
      <c r="O3" s="5">
        <v>4</v>
      </c>
      <c r="P3" s="5">
        <v>11</v>
      </c>
      <c r="Q3" s="5">
        <v>4</v>
      </c>
      <c r="R3" s="9" t="s">
        <v>47</v>
      </c>
      <c r="S3" s="5">
        <v>0</v>
      </c>
      <c r="T3" s="5">
        <v>0</v>
      </c>
      <c r="U3" s="15"/>
      <c r="V3" s="15"/>
      <c r="W3" s="15"/>
      <c r="X3" s="15"/>
      <c r="Y3" s="15"/>
      <c r="Z3" s="7">
        <v>69.665999999999997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16">
        <f>N3+O3+P3+AA3+AB3+AC3</f>
        <v>61.665999999999997</v>
      </c>
      <c r="AI3" s="16">
        <f t="shared" si="5"/>
        <v>65.665999999999997</v>
      </c>
      <c r="AJ3" s="16">
        <f t="shared" si="6"/>
        <v>61.665999999999997</v>
      </c>
      <c r="AK3" s="16">
        <f t="shared" si="7"/>
        <v>61.665999999999997</v>
      </c>
      <c r="AL3" s="16">
        <f t="shared" si="8"/>
        <v>61.665999999999997</v>
      </c>
      <c r="AM3" s="16">
        <f t="shared" si="9"/>
        <v>61.665999999999997</v>
      </c>
    </row>
    <row r="4" spans="1:39">
      <c r="A4" s="15">
        <v>3</v>
      </c>
      <c r="B4" s="15" t="s">
        <v>38</v>
      </c>
      <c r="C4" s="15">
        <v>556846</v>
      </c>
      <c r="D4" s="15" t="s">
        <v>52</v>
      </c>
      <c r="E4" s="15" t="s">
        <v>53</v>
      </c>
      <c r="F4" s="15">
        <v>1</v>
      </c>
      <c r="G4" s="23">
        <v>30</v>
      </c>
      <c r="H4" s="23">
        <v>0</v>
      </c>
      <c r="I4" s="23">
        <v>10</v>
      </c>
      <c r="J4" s="23">
        <f t="shared" si="0"/>
        <v>30</v>
      </c>
      <c r="K4" s="1">
        <f t="shared" si="1"/>
        <v>0</v>
      </c>
      <c r="L4" s="1">
        <f t="shared" si="2"/>
        <v>30</v>
      </c>
      <c r="M4" s="1">
        <f t="shared" si="3"/>
        <v>45</v>
      </c>
      <c r="N4" s="17">
        <v>45</v>
      </c>
      <c r="O4" s="15">
        <v>4</v>
      </c>
      <c r="P4" s="15">
        <v>11</v>
      </c>
      <c r="Q4" s="17">
        <v>4</v>
      </c>
      <c r="R4" s="17" t="s">
        <v>47</v>
      </c>
      <c r="S4" s="15">
        <v>10</v>
      </c>
      <c r="T4" s="15" t="s">
        <v>47</v>
      </c>
      <c r="U4" s="15" t="s">
        <v>42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16">
        <f t="shared" si="4"/>
        <v>60</v>
      </c>
      <c r="AI4" s="15">
        <f t="shared" si="5"/>
        <v>74</v>
      </c>
      <c r="AJ4" s="15">
        <f t="shared" si="6"/>
        <v>60</v>
      </c>
      <c r="AK4" s="15">
        <f t="shared" si="7"/>
        <v>60</v>
      </c>
      <c r="AL4" s="15">
        <f t="shared" si="8"/>
        <v>60</v>
      </c>
      <c r="AM4" s="15">
        <f t="shared" si="9"/>
        <v>60</v>
      </c>
    </row>
    <row r="5" spans="1:39">
      <c r="A5" s="15">
        <v>4</v>
      </c>
      <c r="B5" s="6" t="s">
        <v>38</v>
      </c>
      <c r="C5" s="6">
        <v>553114</v>
      </c>
      <c r="D5" s="6" t="s">
        <v>296</v>
      </c>
      <c r="E5" s="6" t="s">
        <v>87</v>
      </c>
      <c r="F5" s="6" t="s">
        <v>59</v>
      </c>
      <c r="G5" s="6">
        <v>32</v>
      </c>
      <c r="H5" s="6">
        <v>7</v>
      </c>
      <c r="I5" s="6">
        <v>24</v>
      </c>
      <c r="J5" s="18">
        <f t="shared" si="0"/>
        <v>32</v>
      </c>
      <c r="K5" s="18">
        <f t="shared" si="1"/>
        <v>8</v>
      </c>
      <c r="L5" s="18">
        <f t="shared" si="2"/>
        <v>32.666666666666664</v>
      </c>
      <c r="M5" s="18">
        <f t="shared" si="3"/>
        <v>50.332999999999998</v>
      </c>
      <c r="N5" s="6">
        <v>50.332999999999998</v>
      </c>
      <c r="O5" s="6">
        <v>4</v>
      </c>
      <c r="P5" s="6">
        <v>5</v>
      </c>
      <c r="Q5" s="6">
        <v>4</v>
      </c>
      <c r="R5" s="17" t="s">
        <v>67</v>
      </c>
      <c r="S5" s="6">
        <v>10</v>
      </c>
      <c r="T5" s="17" t="s">
        <v>67</v>
      </c>
      <c r="U5" s="17"/>
      <c r="V5" s="17"/>
      <c r="W5" s="17"/>
      <c r="X5" s="17"/>
      <c r="Y5" s="17"/>
      <c r="Z5" s="8">
        <v>65.332999999999998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19">
        <f t="shared" si="4"/>
        <v>59.332999999999998</v>
      </c>
      <c r="AI5" s="19">
        <f t="shared" si="5"/>
        <v>59.332999999999998</v>
      </c>
      <c r="AJ5" s="19">
        <f t="shared" si="6"/>
        <v>59.332999999999998</v>
      </c>
      <c r="AK5" s="19">
        <f t="shared" si="7"/>
        <v>73.332999999999998</v>
      </c>
      <c r="AL5" s="19">
        <f t="shared" si="8"/>
        <v>59.332999999999998</v>
      </c>
      <c r="AM5" s="19">
        <f t="shared" si="9"/>
        <v>59.332999999999998</v>
      </c>
    </row>
    <row r="6" spans="1:39" s="3" customFormat="1">
      <c r="A6" s="15">
        <v>5</v>
      </c>
      <c r="B6" s="9" t="s">
        <v>38</v>
      </c>
      <c r="C6" s="9">
        <v>578734</v>
      </c>
      <c r="D6" s="9" t="s">
        <v>129</v>
      </c>
      <c r="E6" s="9" t="s">
        <v>130</v>
      </c>
      <c r="F6" s="9" t="s">
        <v>131</v>
      </c>
      <c r="G6" s="6">
        <v>25</v>
      </c>
      <c r="H6" s="6">
        <v>5</v>
      </c>
      <c r="I6" s="6">
        <v>25</v>
      </c>
      <c r="J6" s="18">
        <f t="shared" si="0"/>
        <v>25</v>
      </c>
      <c r="K6" s="2">
        <f t="shared" si="1"/>
        <v>6</v>
      </c>
      <c r="L6" s="2">
        <f t="shared" si="2"/>
        <v>25.5</v>
      </c>
      <c r="M6" s="2">
        <f t="shared" si="3"/>
        <v>36</v>
      </c>
      <c r="N6" s="6">
        <v>36</v>
      </c>
      <c r="O6" s="9">
        <v>4</v>
      </c>
      <c r="P6" s="9">
        <v>19</v>
      </c>
      <c r="Q6" s="9">
        <v>4</v>
      </c>
      <c r="R6" s="9" t="s">
        <v>47</v>
      </c>
      <c r="S6" s="9">
        <v>0</v>
      </c>
      <c r="T6" s="9">
        <v>0</v>
      </c>
      <c r="U6" s="15"/>
      <c r="V6" s="15"/>
      <c r="W6" s="15"/>
      <c r="X6" s="15"/>
      <c r="Y6" s="15"/>
      <c r="Z6" s="10">
        <v>59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  <c r="AH6" s="16">
        <f t="shared" si="4"/>
        <v>59</v>
      </c>
      <c r="AI6" s="16">
        <f t="shared" si="5"/>
        <v>63</v>
      </c>
      <c r="AJ6" s="16">
        <f t="shared" si="6"/>
        <v>59</v>
      </c>
      <c r="AK6" s="16">
        <f t="shared" si="7"/>
        <v>59</v>
      </c>
      <c r="AL6" s="16">
        <f t="shared" si="8"/>
        <v>59</v>
      </c>
      <c r="AM6" s="16">
        <f t="shared" si="9"/>
        <v>59</v>
      </c>
    </row>
    <row r="7" spans="1:39">
      <c r="A7" s="15">
        <v>6</v>
      </c>
      <c r="B7" s="9" t="s">
        <v>38</v>
      </c>
      <c r="C7" s="9">
        <v>578479</v>
      </c>
      <c r="D7" s="9" t="s">
        <v>321</v>
      </c>
      <c r="E7" s="9" t="s">
        <v>199</v>
      </c>
      <c r="F7" s="9" t="s">
        <v>108</v>
      </c>
      <c r="G7" s="6">
        <v>23</v>
      </c>
      <c r="H7" s="6">
        <v>1</v>
      </c>
      <c r="I7" s="6">
        <v>14</v>
      </c>
      <c r="J7" s="18">
        <f t="shared" si="0"/>
        <v>23</v>
      </c>
      <c r="K7" s="2">
        <f t="shared" si="1"/>
        <v>1</v>
      </c>
      <c r="L7" s="2">
        <f t="shared" si="2"/>
        <v>23.083333333333332</v>
      </c>
      <c r="M7" s="2">
        <f t="shared" si="3"/>
        <v>31.166</v>
      </c>
      <c r="N7" s="6">
        <v>31.166</v>
      </c>
      <c r="O7" s="9">
        <v>4</v>
      </c>
      <c r="P7" s="9">
        <v>19</v>
      </c>
      <c r="Q7" s="9">
        <v>4</v>
      </c>
      <c r="R7" s="9" t="s">
        <v>47</v>
      </c>
      <c r="S7" s="9">
        <v>10</v>
      </c>
      <c r="T7" s="9" t="s">
        <v>47</v>
      </c>
      <c r="U7" s="15"/>
      <c r="V7" s="15"/>
      <c r="W7" s="15"/>
      <c r="X7" s="15"/>
      <c r="Y7" s="15"/>
      <c r="Z7" s="10">
        <v>54.165999999999997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16">
        <f t="shared" si="4"/>
        <v>54.165999999999997</v>
      </c>
      <c r="AI7" s="16">
        <f t="shared" si="5"/>
        <v>68.165999999999997</v>
      </c>
      <c r="AJ7" s="16">
        <f t="shared" si="6"/>
        <v>54.165999999999997</v>
      </c>
      <c r="AK7" s="16">
        <f t="shared" si="7"/>
        <v>54.165999999999997</v>
      </c>
      <c r="AL7" s="16">
        <f t="shared" si="8"/>
        <v>54.165999999999997</v>
      </c>
      <c r="AM7" s="16">
        <f t="shared" si="9"/>
        <v>54.165999999999997</v>
      </c>
    </row>
    <row r="8" spans="1:39">
      <c r="A8" s="15">
        <v>7</v>
      </c>
      <c r="B8" s="9" t="s">
        <v>38</v>
      </c>
      <c r="C8" s="9">
        <v>557057</v>
      </c>
      <c r="D8" s="9" t="s">
        <v>195</v>
      </c>
      <c r="E8" s="9" t="s">
        <v>91</v>
      </c>
      <c r="F8" s="9" t="s">
        <v>193</v>
      </c>
      <c r="G8" s="6">
        <v>32</v>
      </c>
      <c r="H8" s="6">
        <v>6</v>
      </c>
      <c r="I8" s="6">
        <v>12</v>
      </c>
      <c r="J8" s="18">
        <f t="shared" si="0"/>
        <v>32</v>
      </c>
      <c r="K8" s="2">
        <f t="shared" si="1"/>
        <v>6</v>
      </c>
      <c r="L8" s="2">
        <f t="shared" si="2"/>
        <v>32.5</v>
      </c>
      <c r="M8" s="2">
        <f t="shared" si="3"/>
        <v>50</v>
      </c>
      <c r="N8" s="6">
        <v>50</v>
      </c>
      <c r="O8" s="9">
        <v>4</v>
      </c>
      <c r="P8" s="9">
        <v>0</v>
      </c>
      <c r="Q8" s="9">
        <v>4</v>
      </c>
      <c r="R8" s="9" t="s">
        <v>47</v>
      </c>
      <c r="S8" s="9">
        <v>10</v>
      </c>
      <c r="T8" s="9" t="s">
        <v>47</v>
      </c>
      <c r="U8" s="15"/>
      <c r="V8" s="15"/>
      <c r="W8" s="15"/>
      <c r="X8" s="15"/>
      <c r="Y8" s="15"/>
      <c r="Z8" s="10">
        <v>54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16">
        <f t="shared" si="4"/>
        <v>54</v>
      </c>
      <c r="AI8" s="16">
        <f t="shared" si="5"/>
        <v>68</v>
      </c>
      <c r="AJ8" s="16">
        <f t="shared" si="6"/>
        <v>54</v>
      </c>
      <c r="AK8" s="16">
        <f t="shared" si="7"/>
        <v>54</v>
      </c>
      <c r="AL8" s="16">
        <f t="shared" si="8"/>
        <v>54</v>
      </c>
      <c r="AM8" s="16">
        <f t="shared" si="9"/>
        <v>54</v>
      </c>
    </row>
    <row r="9" spans="1:39">
      <c r="A9" s="15">
        <v>8</v>
      </c>
      <c r="B9" s="9" t="s">
        <v>38</v>
      </c>
      <c r="C9" s="9">
        <v>621169</v>
      </c>
      <c r="D9" s="9" t="s">
        <v>414</v>
      </c>
      <c r="E9" s="9" t="s">
        <v>55</v>
      </c>
      <c r="F9" s="9" t="s">
        <v>415</v>
      </c>
      <c r="G9" s="6">
        <v>9</v>
      </c>
      <c r="H9" s="6">
        <v>0</v>
      </c>
      <c r="I9" s="6">
        <v>1</v>
      </c>
      <c r="J9" s="18">
        <f t="shared" si="0"/>
        <v>9</v>
      </c>
      <c r="K9" s="2">
        <f t="shared" si="1"/>
        <v>0</v>
      </c>
      <c r="L9" s="2">
        <f t="shared" si="2"/>
        <v>9</v>
      </c>
      <c r="M9" s="2">
        <f t="shared" si="3"/>
        <v>9</v>
      </c>
      <c r="N9" s="6">
        <v>9</v>
      </c>
      <c r="O9" s="9">
        <v>4</v>
      </c>
      <c r="P9" s="9">
        <v>11</v>
      </c>
      <c r="Q9" s="9">
        <v>4</v>
      </c>
      <c r="R9" s="9" t="s">
        <v>47</v>
      </c>
      <c r="S9" s="9">
        <v>10</v>
      </c>
      <c r="T9" s="9" t="s">
        <v>47</v>
      </c>
      <c r="U9" s="15"/>
      <c r="V9" s="15"/>
      <c r="W9" s="15"/>
      <c r="X9" s="15"/>
      <c r="Y9" s="15"/>
      <c r="Z9" s="10">
        <v>54</v>
      </c>
      <c r="AA9" s="9">
        <v>0</v>
      </c>
      <c r="AB9" s="9">
        <v>0</v>
      </c>
      <c r="AC9" s="9">
        <v>30</v>
      </c>
      <c r="AD9" s="9">
        <v>0</v>
      </c>
      <c r="AE9" s="9">
        <v>0</v>
      </c>
      <c r="AF9" s="9">
        <v>0</v>
      </c>
      <c r="AG9" s="9">
        <v>0</v>
      </c>
      <c r="AH9" s="16">
        <f t="shared" si="4"/>
        <v>54</v>
      </c>
      <c r="AI9" s="16">
        <f t="shared" si="5"/>
        <v>68</v>
      </c>
      <c r="AJ9" s="16">
        <f t="shared" si="6"/>
        <v>54</v>
      </c>
      <c r="AK9" s="16">
        <f t="shared" si="7"/>
        <v>54</v>
      </c>
      <c r="AL9" s="16">
        <f t="shared" si="8"/>
        <v>54</v>
      </c>
      <c r="AM9" s="16">
        <f t="shared" si="9"/>
        <v>54</v>
      </c>
    </row>
    <row r="10" spans="1:39">
      <c r="A10" s="15">
        <v>9</v>
      </c>
      <c r="B10" s="9" t="s">
        <v>38</v>
      </c>
      <c r="C10" s="9">
        <v>578154</v>
      </c>
      <c r="D10" s="9" t="s">
        <v>361</v>
      </c>
      <c r="E10" s="9" t="s">
        <v>362</v>
      </c>
      <c r="F10" s="9" t="s">
        <v>349</v>
      </c>
      <c r="G10" s="6">
        <v>25</v>
      </c>
      <c r="H10" s="6">
        <v>10</v>
      </c>
      <c r="I10" s="6">
        <v>7</v>
      </c>
      <c r="J10" s="18">
        <f t="shared" si="0"/>
        <v>25</v>
      </c>
      <c r="K10" s="2">
        <f t="shared" si="1"/>
        <v>10</v>
      </c>
      <c r="L10" s="2">
        <f t="shared" si="2"/>
        <v>25.833333333333332</v>
      </c>
      <c r="M10" s="2">
        <f t="shared" si="3"/>
        <v>36.665999999999997</v>
      </c>
      <c r="N10" s="6">
        <v>36.665999999999997</v>
      </c>
      <c r="O10" s="9">
        <v>4</v>
      </c>
      <c r="P10" s="9">
        <v>11</v>
      </c>
      <c r="Q10" s="9">
        <v>4</v>
      </c>
      <c r="R10" s="9" t="s">
        <v>47</v>
      </c>
      <c r="S10" s="9">
        <v>10</v>
      </c>
      <c r="T10" s="9" t="s">
        <v>47</v>
      </c>
      <c r="U10" s="15"/>
      <c r="V10" s="15"/>
      <c r="W10" s="15"/>
      <c r="X10" s="15"/>
      <c r="Y10" s="15"/>
      <c r="Z10" s="10">
        <v>51.665999999999997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16">
        <f t="shared" si="4"/>
        <v>51.665999999999997</v>
      </c>
      <c r="AI10" s="16">
        <f t="shared" si="5"/>
        <v>65.665999999999997</v>
      </c>
      <c r="AJ10" s="16">
        <f t="shared" si="6"/>
        <v>51.665999999999997</v>
      </c>
      <c r="AK10" s="16">
        <f t="shared" si="7"/>
        <v>51.665999999999997</v>
      </c>
      <c r="AL10" s="16">
        <f t="shared" si="8"/>
        <v>51.665999999999997</v>
      </c>
      <c r="AM10" s="16">
        <f t="shared" si="9"/>
        <v>51.665999999999997</v>
      </c>
    </row>
    <row r="11" spans="1:39" s="3" customFormat="1">
      <c r="A11" s="15">
        <v>10</v>
      </c>
      <c r="B11" s="9" t="s">
        <v>38</v>
      </c>
      <c r="C11" s="9">
        <v>615036</v>
      </c>
      <c r="D11" s="9" t="s">
        <v>229</v>
      </c>
      <c r="E11" s="9" t="s">
        <v>163</v>
      </c>
      <c r="F11" s="9" t="s">
        <v>230</v>
      </c>
      <c r="G11" s="6">
        <v>11</v>
      </c>
      <c r="H11" s="6">
        <v>8</v>
      </c>
      <c r="I11" s="6">
        <v>11</v>
      </c>
      <c r="J11" s="18">
        <f t="shared" si="0"/>
        <v>11</v>
      </c>
      <c r="K11" s="2">
        <f t="shared" si="1"/>
        <v>8</v>
      </c>
      <c r="L11" s="2">
        <f t="shared" si="2"/>
        <v>11.666666666666666</v>
      </c>
      <c r="M11" s="2">
        <f t="shared" si="3"/>
        <v>12.5</v>
      </c>
      <c r="N11" s="6">
        <v>12.5</v>
      </c>
      <c r="O11" s="9">
        <v>4</v>
      </c>
      <c r="P11" s="9">
        <v>5</v>
      </c>
      <c r="Q11" s="9">
        <v>4</v>
      </c>
      <c r="R11" s="9" t="s">
        <v>47</v>
      </c>
      <c r="S11" s="9">
        <v>0</v>
      </c>
      <c r="T11" s="9">
        <v>0</v>
      </c>
      <c r="U11" s="15"/>
      <c r="V11" s="15"/>
      <c r="W11" s="15"/>
      <c r="X11" s="15"/>
      <c r="Y11" s="15"/>
      <c r="Z11" s="10">
        <v>51.5</v>
      </c>
      <c r="AA11" s="9">
        <v>0</v>
      </c>
      <c r="AB11" s="9">
        <v>0</v>
      </c>
      <c r="AC11" s="9">
        <v>30</v>
      </c>
      <c r="AD11" s="9">
        <v>0</v>
      </c>
      <c r="AE11" s="9">
        <v>0</v>
      </c>
      <c r="AF11" s="9">
        <v>0</v>
      </c>
      <c r="AG11" s="9">
        <v>0</v>
      </c>
      <c r="AH11" s="16">
        <f t="shared" si="4"/>
        <v>51.5</v>
      </c>
      <c r="AI11" s="16">
        <f t="shared" si="5"/>
        <v>55.5</v>
      </c>
      <c r="AJ11" s="16">
        <f t="shared" si="6"/>
        <v>51.5</v>
      </c>
      <c r="AK11" s="16">
        <f t="shared" si="7"/>
        <v>51.5</v>
      </c>
      <c r="AL11" s="16">
        <f t="shared" si="8"/>
        <v>51.5</v>
      </c>
      <c r="AM11" s="16">
        <f t="shared" si="9"/>
        <v>51.5</v>
      </c>
    </row>
    <row r="12" spans="1:39">
      <c r="A12" s="15">
        <v>11</v>
      </c>
      <c r="B12" s="5" t="s">
        <v>38</v>
      </c>
      <c r="C12" s="5">
        <v>555354</v>
      </c>
      <c r="D12" s="5" t="s">
        <v>331</v>
      </c>
      <c r="E12" s="5" t="s">
        <v>272</v>
      </c>
      <c r="F12" s="5" t="s">
        <v>175</v>
      </c>
      <c r="G12" s="6">
        <v>32</v>
      </c>
      <c r="H12" s="6">
        <v>11</v>
      </c>
      <c r="I12" s="6">
        <v>20</v>
      </c>
      <c r="J12" s="18">
        <f t="shared" si="0"/>
        <v>32</v>
      </c>
      <c r="K12" s="2">
        <f t="shared" si="1"/>
        <v>12</v>
      </c>
      <c r="L12" s="2">
        <f t="shared" si="2"/>
        <v>33</v>
      </c>
      <c r="M12" s="2">
        <f t="shared" si="3"/>
        <v>51</v>
      </c>
      <c r="N12" s="6">
        <v>51</v>
      </c>
      <c r="O12" s="5">
        <v>0</v>
      </c>
      <c r="P12" s="5">
        <v>0</v>
      </c>
      <c r="Q12" s="5">
        <v>4</v>
      </c>
      <c r="R12" s="9" t="s">
        <v>47</v>
      </c>
      <c r="S12" s="5">
        <v>0</v>
      </c>
      <c r="T12" s="5">
        <v>0</v>
      </c>
      <c r="U12" s="15"/>
      <c r="V12" s="15"/>
      <c r="W12" s="15"/>
      <c r="X12" s="15"/>
      <c r="Y12" s="15"/>
      <c r="Z12" s="7">
        <v>55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16">
        <f t="shared" si="4"/>
        <v>51</v>
      </c>
      <c r="AI12" s="16">
        <f t="shared" si="5"/>
        <v>55</v>
      </c>
      <c r="AJ12" s="16">
        <f t="shared" si="6"/>
        <v>51</v>
      </c>
      <c r="AK12" s="16">
        <f t="shared" si="7"/>
        <v>51</v>
      </c>
      <c r="AL12" s="16">
        <f t="shared" si="8"/>
        <v>51</v>
      </c>
      <c r="AM12" s="16">
        <f t="shared" si="9"/>
        <v>51</v>
      </c>
    </row>
    <row r="13" spans="1:39">
      <c r="A13" s="15">
        <v>12</v>
      </c>
      <c r="B13" s="5" t="s">
        <v>38</v>
      </c>
      <c r="C13" s="5">
        <v>558233</v>
      </c>
      <c r="D13" s="5" t="s">
        <v>134</v>
      </c>
      <c r="E13" s="5" t="s">
        <v>87</v>
      </c>
      <c r="F13" s="5" t="s">
        <v>110</v>
      </c>
      <c r="G13" s="6">
        <v>30</v>
      </c>
      <c r="H13" s="6">
        <v>9</v>
      </c>
      <c r="I13" s="6">
        <v>24</v>
      </c>
      <c r="J13" s="18">
        <f t="shared" si="0"/>
        <v>30</v>
      </c>
      <c r="K13" s="2">
        <f t="shared" si="1"/>
        <v>10</v>
      </c>
      <c r="L13" s="2">
        <f t="shared" si="2"/>
        <v>30.833333333333332</v>
      </c>
      <c r="M13" s="2">
        <f t="shared" si="3"/>
        <v>46.665999999999997</v>
      </c>
      <c r="N13" s="6">
        <v>46.665999999999997</v>
      </c>
      <c r="O13" s="5">
        <v>4</v>
      </c>
      <c r="P13" s="5">
        <v>0</v>
      </c>
      <c r="Q13" s="5">
        <v>4</v>
      </c>
      <c r="R13" s="9" t="s">
        <v>47</v>
      </c>
      <c r="S13" s="5">
        <v>10</v>
      </c>
      <c r="T13" s="9" t="s">
        <v>47</v>
      </c>
      <c r="U13" s="15"/>
      <c r="V13" s="15"/>
      <c r="W13" s="15"/>
      <c r="X13" s="15"/>
      <c r="Y13" s="15"/>
      <c r="Z13" s="7">
        <v>50.665999999999997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16">
        <f t="shared" si="4"/>
        <v>50.665999999999997</v>
      </c>
      <c r="AI13" s="16">
        <f t="shared" si="5"/>
        <v>64.665999999999997</v>
      </c>
      <c r="AJ13" s="16">
        <f t="shared" si="6"/>
        <v>50.665999999999997</v>
      </c>
      <c r="AK13" s="16">
        <f t="shared" si="7"/>
        <v>50.665999999999997</v>
      </c>
      <c r="AL13" s="16">
        <f t="shared" si="8"/>
        <v>50.665999999999997</v>
      </c>
      <c r="AM13" s="16">
        <f t="shared" si="9"/>
        <v>50.665999999999997</v>
      </c>
    </row>
    <row r="14" spans="1:39">
      <c r="A14" s="15">
        <v>13</v>
      </c>
      <c r="B14" s="9" t="s">
        <v>38</v>
      </c>
      <c r="C14" s="9">
        <v>557983</v>
      </c>
      <c r="D14" s="9" t="s">
        <v>149</v>
      </c>
      <c r="E14" s="9" t="s">
        <v>121</v>
      </c>
      <c r="F14" s="9" t="s">
        <v>53</v>
      </c>
      <c r="G14" s="6">
        <v>31</v>
      </c>
      <c r="H14" s="6">
        <v>11</v>
      </c>
      <c r="I14" s="6">
        <v>19</v>
      </c>
      <c r="J14" s="18">
        <f t="shared" si="0"/>
        <v>31</v>
      </c>
      <c r="K14" s="2">
        <f t="shared" si="1"/>
        <v>12</v>
      </c>
      <c r="L14" s="2">
        <f t="shared" si="2"/>
        <v>32</v>
      </c>
      <c r="M14" s="2">
        <f t="shared" si="3"/>
        <v>49</v>
      </c>
      <c r="N14" s="6">
        <v>49</v>
      </c>
      <c r="O14" s="9">
        <v>0</v>
      </c>
      <c r="P14" s="9">
        <v>0</v>
      </c>
      <c r="Q14" s="9">
        <v>4</v>
      </c>
      <c r="R14" s="15" t="s">
        <v>67</v>
      </c>
      <c r="S14" s="9">
        <v>0</v>
      </c>
      <c r="T14" s="9">
        <v>0</v>
      </c>
      <c r="U14" s="15"/>
      <c r="V14" s="15"/>
      <c r="W14" s="15"/>
      <c r="X14" s="15"/>
      <c r="Y14" s="15"/>
      <c r="Z14" s="10">
        <v>49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16">
        <f t="shared" si="4"/>
        <v>49</v>
      </c>
      <c r="AI14" s="16">
        <f t="shared" si="5"/>
        <v>49</v>
      </c>
      <c r="AJ14" s="16">
        <f t="shared" si="6"/>
        <v>49</v>
      </c>
      <c r="AK14" s="16">
        <f t="shared" si="7"/>
        <v>53</v>
      </c>
      <c r="AL14" s="16">
        <f t="shared" si="8"/>
        <v>49</v>
      </c>
      <c r="AM14" s="16">
        <f t="shared" si="9"/>
        <v>49</v>
      </c>
    </row>
    <row r="15" spans="1:39">
      <c r="A15" s="15">
        <v>14</v>
      </c>
      <c r="B15" s="5" t="s">
        <v>38</v>
      </c>
      <c r="C15" s="5">
        <v>575433</v>
      </c>
      <c r="D15" s="5" t="s">
        <v>366</v>
      </c>
      <c r="E15" s="5" t="s">
        <v>55</v>
      </c>
      <c r="F15" s="5" t="s">
        <v>53</v>
      </c>
      <c r="G15" s="6">
        <v>26</v>
      </c>
      <c r="H15" s="6">
        <v>8</v>
      </c>
      <c r="I15" s="6">
        <v>15</v>
      </c>
      <c r="J15" s="18">
        <f t="shared" si="0"/>
        <v>26</v>
      </c>
      <c r="K15" s="2">
        <f t="shared" si="1"/>
        <v>9</v>
      </c>
      <c r="L15" s="2">
        <f t="shared" si="2"/>
        <v>26.75</v>
      </c>
      <c r="M15" s="2">
        <f t="shared" si="3"/>
        <v>38.5</v>
      </c>
      <c r="N15" s="6">
        <v>38.5</v>
      </c>
      <c r="O15" s="5">
        <v>4</v>
      </c>
      <c r="P15" s="5">
        <v>5</v>
      </c>
      <c r="Q15" s="5">
        <v>4</v>
      </c>
      <c r="R15" s="9" t="s">
        <v>47</v>
      </c>
      <c r="S15" s="5">
        <v>10</v>
      </c>
      <c r="T15" s="9" t="s">
        <v>47</v>
      </c>
      <c r="U15" s="15"/>
      <c r="V15" s="15"/>
      <c r="W15" s="15"/>
      <c r="X15" s="15"/>
      <c r="Y15" s="15"/>
      <c r="Z15" s="7">
        <v>53.332999999999998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16">
        <f t="shared" si="4"/>
        <v>47.5</v>
      </c>
      <c r="AI15" s="16">
        <f t="shared" si="5"/>
        <v>61.5</v>
      </c>
      <c r="AJ15" s="16">
        <f t="shared" si="6"/>
        <v>47.5</v>
      </c>
      <c r="AK15" s="16">
        <f t="shared" si="7"/>
        <v>47.5</v>
      </c>
      <c r="AL15" s="16">
        <f t="shared" si="8"/>
        <v>47.5</v>
      </c>
      <c r="AM15" s="16">
        <f t="shared" si="9"/>
        <v>47.5</v>
      </c>
    </row>
    <row r="16" spans="1:39">
      <c r="A16" s="15">
        <v>15</v>
      </c>
      <c r="B16" s="9" t="s">
        <v>38</v>
      </c>
      <c r="C16" s="9">
        <v>575461</v>
      </c>
      <c r="D16" s="9" t="s">
        <v>383</v>
      </c>
      <c r="E16" s="9" t="s">
        <v>175</v>
      </c>
      <c r="F16" s="9" t="s">
        <v>81</v>
      </c>
      <c r="G16" s="6">
        <v>26</v>
      </c>
      <c r="H16" s="6">
        <v>8</v>
      </c>
      <c r="I16" s="6">
        <v>0</v>
      </c>
      <c r="J16" s="18">
        <f t="shared" si="0"/>
        <v>26</v>
      </c>
      <c r="K16" s="2">
        <f t="shared" si="1"/>
        <v>8</v>
      </c>
      <c r="L16" s="2">
        <f t="shared" si="2"/>
        <v>26.666666666666668</v>
      </c>
      <c r="M16" s="2">
        <f t="shared" si="3"/>
        <v>38.332999999999998</v>
      </c>
      <c r="N16" s="6">
        <v>38.332999999999998</v>
      </c>
      <c r="O16" s="9">
        <v>4</v>
      </c>
      <c r="P16" s="9">
        <v>5</v>
      </c>
      <c r="Q16" s="9">
        <v>4</v>
      </c>
      <c r="R16" s="9" t="s">
        <v>47</v>
      </c>
      <c r="S16" s="9">
        <v>10</v>
      </c>
      <c r="T16" s="9" t="s">
        <v>47</v>
      </c>
      <c r="U16" s="15"/>
      <c r="V16" s="15"/>
      <c r="W16" s="15"/>
      <c r="X16" s="15"/>
      <c r="Y16" s="15"/>
      <c r="Z16" s="10">
        <v>47.332999999999998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16">
        <f t="shared" si="4"/>
        <v>47.332999999999998</v>
      </c>
      <c r="AI16" s="16">
        <f t="shared" si="5"/>
        <v>61.332999999999998</v>
      </c>
      <c r="AJ16" s="16">
        <f t="shared" si="6"/>
        <v>47.332999999999998</v>
      </c>
      <c r="AK16" s="16">
        <f t="shared" si="7"/>
        <v>47.332999999999998</v>
      </c>
      <c r="AL16" s="16">
        <f t="shared" si="8"/>
        <v>47.332999999999998</v>
      </c>
      <c r="AM16" s="16">
        <f t="shared" si="9"/>
        <v>47.332999999999998</v>
      </c>
    </row>
    <row r="17" spans="1:39">
      <c r="A17" s="15">
        <v>16</v>
      </c>
      <c r="B17" s="9" t="s">
        <v>38</v>
      </c>
      <c r="C17" s="9">
        <v>575509</v>
      </c>
      <c r="D17" s="9" t="s">
        <v>384</v>
      </c>
      <c r="E17" s="9" t="s">
        <v>385</v>
      </c>
      <c r="F17" s="9" t="s">
        <v>108</v>
      </c>
      <c r="G17" s="6">
        <v>26</v>
      </c>
      <c r="H17" s="6">
        <v>7</v>
      </c>
      <c r="I17" s="6">
        <v>24</v>
      </c>
      <c r="J17" s="18">
        <f t="shared" si="0"/>
        <v>26</v>
      </c>
      <c r="K17" s="2">
        <f t="shared" si="1"/>
        <v>8</v>
      </c>
      <c r="L17" s="2">
        <f t="shared" si="2"/>
        <v>26.666666666666668</v>
      </c>
      <c r="M17" s="2">
        <f t="shared" si="3"/>
        <v>38.332999999999998</v>
      </c>
      <c r="N17" s="6">
        <v>38.332999999999998</v>
      </c>
      <c r="O17" s="9">
        <v>4</v>
      </c>
      <c r="P17" s="9">
        <v>5</v>
      </c>
      <c r="Q17" s="9">
        <v>4</v>
      </c>
      <c r="R17" s="9" t="s">
        <v>47</v>
      </c>
      <c r="S17" s="9">
        <v>10</v>
      </c>
      <c r="T17" s="9" t="s">
        <v>47</v>
      </c>
      <c r="U17" s="15"/>
      <c r="V17" s="15"/>
      <c r="W17" s="15"/>
      <c r="X17" s="15"/>
      <c r="Y17" s="15"/>
      <c r="Z17" s="10">
        <v>47.332999999999998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16">
        <f t="shared" si="4"/>
        <v>47.332999999999998</v>
      </c>
      <c r="AI17" s="16">
        <f t="shared" si="5"/>
        <v>61.332999999999998</v>
      </c>
      <c r="AJ17" s="16">
        <f t="shared" si="6"/>
        <v>47.332999999999998</v>
      </c>
      <c r="AK17" s="16">
        <f t="shared" si="7"/>
        <v>47.332999999999998</v>
      </c>
      <c r="AL17" s="16">
        <f t="shared" si="8"/>
        <v>47.332999999999998</v>
      </c>
      <c r="AM17" s="16">
        <f t="shared" si="9"/>
        <v>47.332999999999998</v>
      </c>
    </row>
    <row r="18" spans="1:39">
      <c r="A18" s="15">
        <v>17</v>
      </c>
      <c r="B18" s="9" t="s">
        <v>38</v>
      </c>
      <c r="C18" s="9">
        <v>556704</v>
      </c>
      <c r="D18" s="9" t="s">
        <v>173</v>
      </c>
      <c r="E18" s="9" t="s">
        <v>111</v>
      </c>
      <c r="F18" s="9" t="s">
        <v>115</v>
      </c>
      <c r="G18" s="6">
        <v>30</v>
      </c>
      <c r="H18" s="6">
        <v>9</v>
      </c>
      <c r="I18" s="6">
        <v>19</v>
      </c>
      <c r="J18" s="18">
        <f t="shared" si="0"/>
        <v>30</v>
      </c>
      <c r="K18" s="2">
        <f t="shared" si="1"/>
        <v>10</v>
      </c>
      <c r="L18" s="2">
        <f t="shared" si="2"/>
        <v>30.833333333333332</v>
      </c>
      <c r="M18" s="2">
        <f t="shared" si="3"/>
        <v>46.665999999999997</v>
      </c>
      <c r="N18" s="6">
        <v>46.665999999999997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15"/>
      <c r="V18" s="15"/>
      <c r="W18" s="15"/>
      <c r="X18" s="15"/>
      <c r="Y18" s="15"/>
      <c r="Z18" s="10">
        <v>46.665999999999997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16">
        <f t="shared" si="4"/>
        <v>46.665999999999997</v>
      </c>
      <c r="AI18" s="16">
        <f t="shared" si="5"/>
        <v>46.665999999999997</v>
      </c>
      <c r="AJ18" s="16">
        <f t="shared" si="6"/>
        <v>46.665999999999997</v>
      </c>
      <c r="AK18" s="16">
        <f t="shared" si="7"/>
        <v>46.665999999999997</v>
      </c>
      <c r="AL18" s="16">
        <f t="shared" si="8"/>
        <v>46.665999999999997</v>
      </c>
      <c r="AM18" s="16">
        <f t="shared" si="9"/>
        <v>46.665999999999997</v>
      </c>
    </row>
    <row r="19" spans="1:39">
      <c r="A19" s="15">
        <v>18</v>
      </c>
      <c r="B19" s="6" t="s">
        <v>38</v>
      </c>
      <c r="C19" s="6">
        <v>563525</v>
      </c>
      <c r="D19" s="6" t="s">
        <v>245</v>
      </c>
      <c r="E19" s="6" t="s">
        <v>115</v>
      </c>
      <c r="F19" s="6" t="s">
        <v>150</v>
      </c>
      <c r="G19" s="6">
        <v>28</v>
      </c>
      <c r="H19" s="6">
        <v>8</v>
      </c>
      <c r="I19" s="6">
        <v>28</v>
      </c>
      <c r="J19" s="18">
        <f t="shared" si="0"/>
        <v>28</v>
      </c>
      <c r="K19" s="18">
        <f t="shared" si="1"/>
        <v>9</v>
      </c>
      <c r="L19" s="18">
        <f t="shared" si="2"/>
        <v>28.75</v>
      </c>
      <c r="M19" s="18">
        <f t="shared" si="3"/>
        <v>42.5</v>
      </c>
      <c r="N19" s="6">
        <v>42.5</v>
      </c>
      <c r="O19" s="6">
        <v>4</v>
      </c>
      <c r="P19" s="6">
        <v>0</v>
      </c>
      <c r="Q19" s="6">
        <v>4</v>
      </c>
      <c r="R19" s="17" t="s">
        <v>67</v>
      </c>
      <c r="S19" s="6">
        <v>10</v>
      </c>
      <c r="T19" s="17" t="s">
        <v>67</v>
      </c>
      <c r="U19" s="17"/>
      <c r="V19" s="17"/>
      <c r="W19" s="17"/>
      <c r="X19" s="17"/>
      <c r="Y19" s="17"/>
      <c r="Z19" s="8">
        <v>51.5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19">
        <f t="shared" si="4"/>
        <v>46.5</v>
      </c>
      <c r="AI19" s="19">
        <f t="shared" si="5"/>
        <v>46.5</v>
      </c>
      <c r="AJ19" s="19">
        <f t="shared" si="6"/>
        <v>46.5</v>
      </c>
      <c r="AK19" s="19">
        <f t="shared" si="7"/>
        <v>60.5</v>
      </c>
      <c r="AL19" s="19">
        <f t="shared" si="8"/>
        <v>46.5</v>
      </c>
      <c r="AM19" s="19">
        <f t="shared" si="9"/>
        <v>46.5</v>
      </c>
    </row>
    <row r="20" spans="1:39">
      <c r="A20" s="15">
        <v>19</v>
      </c>
      <c r="B20" s="5" t="s">
        <v>38</v>
      </c>
      <c r="C20" s="5">
        <v>566776</v>
      </c>
      <c r="D20" s="5" t="s">
        <v>261</v>
      </c>
      <c r="E20" s="5" t="s">
        <v>55</v>
      </c>
      <c r="F20" s="5" t="s">
        <v>193</v>
      </c>
      <c r="G20" s="6">
        <v>29</v>
      </c>
      <c r="H20" s="6">
        <v>10</v>
      </c>
      <c r="I20" s="6">
        <v>8</v>
      </c>
      <c r="J20" s="18">
        <f t="shared" si="0"/>
        <v>29</v>
      </c>
      <c r="K20" s="2">
        <f t="shared" si="1"/>
        <v>10</v>
      </c>
      <c r="L20" s="2">
        <f t="shared" si="2"/>
        <v>29.833333333333332</v>
      </c>
      <c r="M20" s="2">
        <f t="shared" si="3"/>
        <v>44.665999999999997</v>
      </c>
      <c r="N20" s="6">
        <v>44.665999999999997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15"/>
      <c r="V20" s="15"/>
      <c r="W20" s="15"/>
      <c r="X20" s="15"/>
      <c r="Y20" s="15"/>
      <c r="Z20" s="7">
        <v>59.665999999999997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16">
        <f t="shared" si="4"/>
        <v>44.665999999999997</v>
      </c>
      <c r="AI20" s="16">
        <f t="shared" si="5"/>
        <v>44.665999999999997</v>
      </c>
      <c r="AJ20" s="16">
        <f t="shared" si="6"/>
        <v>44.665999999999997</v>
      </c>
      <c r="AK20" s="16">
        <f t="shared" si="7"/>
        <v>44.665999999999997</v>
      </c>
      <c r="AL20" s="16">
        <f t="shared" si="8"/>
        <v>44.665999999999997</v>
      </c>
      <c r="AM20" s="16">
        <f t="shared" si="9"/>
        <v>44.665999999999997</v>
      </c>
    </row>
    <row r="21" spans="1:39">
      <c r="A21" s="15">
        <v>20</v>
      </c>
      <c r="B21" s="9" t="s">
        <v>38</v>
      </c>
      <c r="C21" s="9">
        <v>564250</v>
      </c>
      <c r="D21" s="9" t="s">
        <v>261</v>
      </c>
      <c r="E21" s="9" t="s">
        <v>49</v>
      </c>
      <c r="F21" s="9" t="s">
        <v>193</v>
      </c>
      <c r="G21" s="6">
        <v>29</v>
      </c>
      <c r="H21" s="6">
        <v>7</v>
      </c>
      <c r="I21" s="6">
        <v>28</v>
      </c>
      <c r="J21" s="18">
        <f t="shared" si="0"/>
        <v>29</v>
      </c>
      <c r="K21" s="2">
        <f t="shared" si="1"/>
        <v>8</v>
      </c>
      <c r="L21" s="2">
        <f t="shared" si="2"/>
        <v>29.666666666666668</v>
      </c>
      <c r="M21" s="2">
        <f t="shared" si="3"/>
        <v>44.332999999999998</v>
      </c>
      <c r="N21" s="6">
        <v>44.332999999999998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15"/>
      <c r="V21" s="15"/>
      <c r="W21" s="15"/>
      <c r="X21" s="15"/>
      <c r="Y21" s="15"/>
      <c r="Z21" s="10">
        <v>44.332999999999998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16">
        <f t="shared" si="4"/>
        <v>44.332999999999998</v>
      </c>
      <c r="AI21" s="16">
        <f t="shared" si="5"/>
        <v>44.332999999999998</v>
      </c>
      <c r="AJ21" s="16">
        <f t="shared" si="6"/>
        <v>44.332999999999998</v>
      </c>
      <c r="AK21" s="16">
        <f t="shared" si="7"/>
        <v>44.332999999999998</v>
      </c>
      <c r="AL21" s="16">
        <f t="shared" si="8"/>
        <v>44.332999999999998</v>
      </c>
      <c r="AM21" s="16">
        <f t="shared" si="9"/>
        <v>44.332999999999998</v>
      </c>
    </row>
    <row r="22" spans="1:39">
      <c r="A22" s="15">
        <v>21</v>
      </c>
      <c r="B22" s="9" t="s">
        <v>38</v>
      </c>
      <c r="C22" s="9">
        <v>563379</v>
      </c>
      <c r="D22" s="9" t="s">
        <v>364</v>
      </c>
      <c r="E22" s="9" t="s">
        <v>193</v>
      </c>
      <c r="F22" s="9" t="s">
        <v>365</v>
      </c>
      <c r="G22" s="6">
        <v>29</v>
      </c>
      <c r="H22" s="6">
        <v>6</v>
      </c>
      <c r="I22" s="6">
        <v>23</v>
      </c>
      <c r="J22" s="18">
        <f t="shared" si="0"/>
        <v>29</v>
      </c>
      <c r="K22" s="2">
        <f t="shared" si="1"/>
        <v>7</v>
      </c>
      <c r="L22" s="2">
        <f t="shared" si="2"/>
        <v>29.583333333333332</v>
      </c>
      <c r="M22" s="2">
        <f t="shared" si="3"/>
        <v>44.165999999999997</v>
      </c>
      <c r="N22" s="6">
        <v>44.17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15"/>
      <c r="V22" s="15"/>
      <c r="W22" s="15"/>
      <c r="X22" s="15"/>
      <c r="Y22" s="15"/>
      <c r="Z22" s="10">
        <v>53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16">
        <f t="shared" si="4"/>
        <v>44.17</v>
      </c>
      <c r="AI22" s="16">
        <f t="shared" si="5"/>
        <v>44.17</v>
      </c>
      <c r="AJ22" s="16">
        <f t="shared" si="6"/>
        <v>44.17</v>
      </c>
      <c r="AK22" s="16">
        <f t="shared" si="7"/>
        <v>44.17</v>
      </c>
      <c r="AL22" s="16">
        <f t="shared" si="8"/>
        <v>44.17</v>
      </c>
      <c r="AM22" s="16">
        <f t="shared" si="9"/>
        <v>44.17</v>
      </c>
    </row>
    <row r="23" spans="1:39">
      <c r="A23" s="15">
        <v>22</v>
      </c>
      <c r="B23" s="9" t="s">
        <v>38</v>
      </c>
      <c r="C23" s="9">
        <v>585686</v>
      </c>
      <c r="D23" s="9" t="s">
        <v>188</v>
      </c>
      <c r="E23" s="9" t="s">
        <v>189</v>
      </c>
      <c r="F23" s="9" t="s">
        <v>172</v>
      </c>
      <c r="G23" s="6">
        <v>21</v>
      </c>
      <c r="H23" s="6">
        <v>0</v>
      </c>
      <c r="I23" s="6">
        <v>27</v>
      </c>
      <c r="J23" s="18">
        <f t="shared" si="0"/>
        <v>21</v>
      </c>
      <c r="K23" s="2">
        <f t="shared" si="1"/>
        <v>1</v>
      </c>
      <c r="L23" s="2">
        <f t="shared" si="2"/>
        <v>21.083333333333332</v>
      </c>
      <c r="M23" s="2">
        <f t="shared" si="3"/>
        <v>27.166</v>
      </c>
      <c r="N23" s="6">
        <v>27.166</v>
      </c>
      <c r="O23" s="9">
        <v>12</v>
      </c>
      <c r="P23" s="9">
        <v>5</v>
      </c>
      <c r="Q23" s="9">
        <v>0</v>
      </c>
      <c r="R23" s="9">
        <v>0</v>
      </c>
      <c r="S23" s="9">
        <v>0</v>
      </c>
      <c r="T23" s="9">
        <v>0</v>
      </c>
      <c r="U23" s="15"/>
      <c r="V23" s="15"/>
      <c r="W23" s="15"/>
      <c r="X23" s="15"/>
      <c r="Y23" s="15"/>
      <c r="Z23" s="10">
        <v>44.165999999999997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16">
        <f t="shared" si="4"/>
        <v>44.165999999999997</v>
      </c>
      <c r="AI23" s="16">
        <f t="shared" si="5"/>
        <v>44.165999999999997</v>
      </c>
      <c r="AJ23" s="16">
        <f t="shared" si="6"/>
        <v>44.165999999999997</v>
      </c>
      <c r="AK23" s="16">
        <f t="shared" si="7"/>
        <v>44.165999999999997</v>
      </c>
      <c r="AL23" s="16">
        <f t="shared" si="8"/>
        <v>44.165999999999997</v>
      </c>
      <c r="AM23" s="16">
        <f t="shared" si="9"/>
        <v>44.165999999999997</v>
      </c>
    </row>
    <row r="24" spans="1:39">
      <c r="A24" s="15">
        <v>23</v>
      </c>
      <c r="B24" s="5" t="s">
        <v>38</v>
      </c>
      <c r="C24" s="5">
        <v>565204</v>
      </c>
      <c r="D24" s="5" t="s">
        <v>392</v>
      </c>
      <c r="E24" s="5" t="s">
        <v>393</v>
      </c>
      <c r="F24" s="5" t="s">
        <v>111</v>
      </c>
      <c r="G24" s="6">
        <v>29</v>
      </c>
      <c r="H24" s="6">
        <v>3</v>
      </c>
      <c r="I24" s="6">
        <v>22</v>
      </c>
      <c r="J24" s="18">
        <f t="shared" si="0"/>
        <v>29</v>
      </c>
      <c r="K24" s="2">
        <f t="shared" si="1"/>
        <v>4</v>
      </c>
      <c r="L24" s="2">
        <f t="shared" si="2"/>
        <v>29.333333333333332</v>
      </c>
      <c r="M24" s="2">
        <f t="shared" si="3"/>
        <v>43.665999999999997</v>
      </c>
      <c r="N24" s="6">
        <v>43.665999999999997</v>
      </c>
      <c r="O24" s="6">
        <v>0</v>
      </c>
      <c r="P24" s="6">
        <v>0</v>
      </c>
      <c r="Q24" s="6">
        <v>0</v>
      </c>
      <c r="R24" s="6">
        <v>0</v>
      </c>
      <c r="S24" s="5">
        <v>0</v>
      </c>
      <c r="T24" s="5">
        <v>0</v>
      </c>
      <c r="U24" s="15"/>
      <c r="V24" s="15"/>
      <c r="W24" s="15"/>
      <c r="X24" s="15"/>
      <c r="Y24" s="15"/>
      <c r="Z24" s="7">
        <v>58.665999999999997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16">
        <f t="shared" si="4"/>
        <v>43.665999999999997</v>
      </c>
      <c r="AI24" s="16">
        <f t="shared" si="5"/>
        <v>43.665999999999997</v>
      </c>
      <c r="AJ24" s="16">
        <f t="shared" si="6"/>
        <v>43.665999999999997</v>
      </c>
      <c r="AK24" s="16">
        <f t="shared" si="7"/>
        <v>43.665999999999997</v>
      </c>
      <c r="AL24" s="16">
        <f t="shared" si="8"/>
        <v>43.665999999999997</v>
      </c>
      <c r="AM24" s="16">
        <f t="shared" si="9"/>
        <v>43.665999999999997</v>
      </c>
    </row>
    <row r="25" spans="1:39" s="3" customFormat="1">
      <c r="A25" s="15">
        <v>24</v>
      </c>
      <c r="B25" s="9" t="s">
        <v>38</v>
      </c>
      <c r="C25" s="9">
        <v>613432</v>
      </c>
      <c r="D25" s="9" t="s">
        <v>250</v>
      </c>
      <c r="E25" s="9" t="s">
        <v>251</v>
      </c>
      <c r="F25" s="9" t="s">
        <v>108</v>
      </c>
      <c r="G25" s="6">
        <v>12</v>
      </c>
      <c r="H25" s="6">
        <v>4</v>
      </c>
      <c r="I25" s="6">
        <v>10</v>
      </c>
      <c r="J25" s="18">
        <f t="shared" si="0"/>
        <v>12</v>
      </c>
      <c r="K25" s="2">
        <f t="shared" si="1"/>
        <v>4</v>
      </c>
      <c r="L25" s="2">
        <f t="shared" si="2"/>
        <v>12.333333333333334</v>
      </c>
      <c r="M25" s="2">
        <f t="shared" si="3"/>
        <v>13.5</v>
      </c>
      <c r="N25" s="6">
        <v>13.5</v>
      </c>
      <c r="O25" s="9">
        <v>0</v>
      </c>
      <c r="P25" s="9">
        <v>0</v>
      </c>
      <c r="Q25" s="9">
        <v>4</v>
      </c>
      <c r="R25" s="9" t="s">
        <v>47</v>
      </c>
      <c r="S25" s="9">
        <v>0</v>
      </c>
      <c r="T25" s="9">
        <v>0</v>
      </c>
      <c r="U25" s="15"/>
      <c r="V25" s="15"/>
      <c r="W25" s="15"/>
      <c r="X25" s="15"/>
      <c r="Y25" s="15"/>
      <c r="Z25" s="10">
        <v>43.5</v>
      </c>
      <c r="AA25" s="9">
        <v>0</v>
      </c>
      <c r="AB25" s="9">
        <v>0</v>
      </c>
      <c r="AC25" s="9">
        <v>30</v>
      </c>
      <c r="AD25" s="9">
        <v>0</v>
      </c>
      <c r="AE25" s="9">
        <v>0</v>
      </c>
      <c r="AF25" s="9">
        <v>0</v>
      </c>
      <c r="AG25" s="9">
        <v>0</v>
      </c>
      <c r="AH25" s="16">
        <f t="shared" si="4"/>
        <v>43.5</v>
      </c>
      <c r="AI25" s="16">
        <f t="shared" si="5"/>
        <v>47.5</v>
      </c>
      <c r="AJ25" s="16">
        <f t="shared" si="6"/>
        <v>43.5</v>
      </c>
      <c r="AK25" s="16">
        <f t="shared" si="7"/>
        <v>43.5</v>
      </c>
      <c r="AL25" s="16">
        <f t="shared" si="8"/>
        <v>43.5</v>
      </c>
      <c r="AM25" s="16">
        <f t="shared" si="9"/>
        <v>43.5</v>
      </c>
    </row>
    <row r="26" spans="1:39">
      <c r="A26" s="15">
        <v>25</v>
      </c>
      <c r="B26" s="15" t="s">
        <v>38</v>
      </c>
      <c r="C26" s="15">
        <v>598765</v>
      </c>
      <c r="D26" s="15" t="s">
        <v>54</v>
      </c>
      <c r="E26" s="15" t="s">
        <v>55</v>
      </c>
      <c r="F26" s="15">
        <v>1</v>
      </c>
      <c r="G26" s="23">
        <v>16</v>
      </c>
      <c r="H26" s="23">
        <v>10</v>
      </c>
      <c r="I26" s="23">
        <v>13</v>
      </c>
      <c r="J26" s="23">
        <f t="shared" si="0"/>
        <v>16</v>
      </c>
      <c r="K26" s="1">
        <f t="shared" si="1"/>
        <v>10</v>
      </c>
      <c r="L26" s="1">
        <f t="shared" si="2"/>
        <v>16.833333333333332</v>
      </c>
      <c r="M26" s="1">
        <f t="shared" si="3"/>
        <v>20.25</v>
      </c>
      <c r="N26" s="17">
        <v>20.25</v>
      </c>
      <c r="O26" s="15">
        <v>4</v>
      </c>
      <c r="P26" s="15">
        <v>19</v>
      </c>
      <c r="Q26" s="15">
        <v>0</v>
      </c>
      <c r="R26" s="15"/>
      <c r="S26" s="15">
        <v>10</v>
      </c>
      <c r="T26" s="15" t="s">
        <v>47</v>
      </c>
      <c r="U26" s="15" t="s">
        <v>42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6">
        <f t="shared" si="4"/>
        <v>43.25</v>
      </c>
      <c r="AI26" s="15">
        <f t="shared" si="5"/>
        <v>53.25</v>
      </c>
      <c r="AJ26" s="15">
        <f t="shared" si="6"/>
        <v>43.25</v>
      </c>
      <c r="AK26" s="15">
        <f t="shared" si="7"/>
        <v>43.25</v>
      </c>
      <c r="AL26" s="15">
        <f t="shared" si="8"/>
        <v>43.25</v>
      </c>
      <c r="AM26" s="15">
        <f t="shared" si="9"/>
        <v>43.25</v>
      </c>
    </row>
    <row r="27" spans="1:39">
      <c r="A27" s="15">
        <v>26</v>
      </c>
      <c r="B27" s="5" t="s">
        <v>38</v>
      </c>
      <c r="C27" s="5">
        <v>561212</v>
      </c>
      <c r="D27" s="5" t="s">
        <v>218</v>
      </c>
      <c r="E27" s="5" t="s">
        <v>55</v>
      </c>
      <c r="F27" s="5" t="s">
        <v>219</v>
      </c>
      <c r="G27" s="6">
        <v>29</v>
      </c>
      <c r="H27" s="6">
        <v>0</v>
      </c>
      <c r="I27" s="6">
        <v>2</v>
      </c>
      <c r="J27" s="18">
        <f t="shared" si="0"/>
        <v>29</v>
      </c>
      <c r="K27" s="2">
        <f t="shared" si="1"/>
        <v>0</v>
      </c>
      <c r="L27" s="2">
        <f t="shared" si="2"/>
        <v>29</v>
      </c>
      <c r="M27" s="2">
        <f t="shared" si="3"/>
        <v>43</v>
      </c>
      <c r="N27" s="6">
        <v>43</v>
      </c>
      <c r="O27" s="5">
        <v>0</v>
      </c>
      <c r="P27" s="5">
        <v>0</v>
      </c>
      <c r="Q27" s="6">
        <v>0</v>
      </c>
      <c r="R27" s="17">
        <v>0</v>
      </c>
      <c r="S27" s="5">
        <v>0</v>
      </c>
      <c r="T27" s="5">
        <v>0</v>
      </c>
      <c r="U27" s="15"/>
      <c r="V27" s="15"/>
      <c r="W27" s="15"/>
      <c r="X27" s="15"/>
      <c r="Y27" s="15"/>
      <c r="Z27" s="7">
        <v>43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16">
        <f t="shared" si="4"/>
        <v>43</v>
      </c>
      <c r="AI27" s="16">
        <f t="shared" si="5"/>
        <v>43</v>
      </c>
      <c r="AJ27" s="16">
        <f t="shared" si="6"/>
        <v>43</v>
      </c>
      <c r="AK27" s="16">
        <f t="shared" si="7"/>
        <v>43</v>
      </c>
      <c r="AL27" s="16">
        <f t="shared" si="8"/>
        <v>43</v>
      </c>
      <c r="AM27" s="16">
        <f t="shared" si="9"/>
        <v>43</v>
      </c>
    </row>
    <row r="28" spans="1:39">
      <c r="A28" s="15">
        <v>27</v>
      </c>
      <c r="B28" s="5" t="s">
        <v>38</v>
      </c>
      <c r="C28" s="5">
        <v>622102</v>
      </c>
      <c r="D28" s="5" t="s">
        <v>380</v>
      </c>
      <c r="E28" s="5" t="s">
        <v>44</v>
      </c>
      <c r="F28" s="5" t="s">
        <v>53</v>
      </c>
      <c r="G28" s="6">
        <v>9</v>
      </c>
      <c r="H28" s="6">
        <v>6</v>
      </c>
      <c r="I28" s="6">
        <v>19</v>
      </c>
      <c r="J28" s="18">
        <f t="shared" si="0"/>
        <v>9</v>
      </c>
      <c r="K28" s="2">
        <f t="shared" si="1"/>
        <v>7</v>
      </c>
      <c r="L28" s="2">
        <f t="shared" si="2"/>
        <v>9.5833333333333339</v>
      </c>
      <c r="M28" s="2">
        <f t="shared" si="3"/>
        <v>9.5830000000000002</v>
      </c>
      <c r="N28" s="6">
        <v>9.5830000000000002</v>
      </c>
      <c r="O28" s="5">
        <v>4</v>
      </c>
      <c r="P28" s="5">
        <v>29</v>
      </c>
      <c r="Q28" s="6">
        <v>4</v>
      </c>
      <c r="R28" s="6" t="s">
        <v>47</v>
      </c>
      <c r="S28" s="5">
        <v>10</v>
      </c>
      <c r="T28" s="9" t="s">
        <v>47</v>
      </c>
      <c r="U28" s="15"/>
      <c r="V28" s="15"/>
      <c r="W28" s="15"/>
      <c r="X28" s="15"/>
      <c r="Y28" s="15"/>
      <c r="Z28" s="7">
        <v>42.582999999999998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16">
        <f t="shared" si="4"/>
        <v>42.582999999999998</v>
      </c>
      <c r="AI28" s="16">
        <f t="shared" si="5"/>
        <v>56.582999999999998</v>
      </c>
      <c r="AJ28" s="16">
        <f t="shared" si="6"/>
        <v>42.582999999999998</v>
      </c>
      <c r="AK28" s="16">
        <f t="shared" si="7"/>
        <v>42.582999999999998</v>
      </c>
      <c r="AL28" s="16">
        <f t="shared" si="8"/>
        <v>42.582999999999998</v>
      </c>
      <c r="AM28" s="16">
        <f t="shared" si="9"/>
        <v>42.582999999999998</v>
      </c>
    </row>
    <row r="29" spans="1:39">
      <c r="A29" s="15">
        <v>28</v>
      </c>
      <c r="B29" s="9" t="s">
        <v>38</v>
      </c>
      <c r="C29" s="9">
        <v>617681</v>
      </c>
      <c r="D29" s="9" t="s">
        <v>156</v>
      </c>
      <c r="E29" s="9" t="s">
        <v>120</v>
      </c>
      <c r="F29" s="9" t="s">
        <v>115</v>
      </c>
      <c r="G29" s="6">
        <v>20</v>
      </c>
      <c r="H29" s="6">
        <v>2</v>
      </c>
      <c r="I29" s="6">
        <v>12</v>
      </c>
      <c r="J29" s="18">
        <f t="shared" si="0"/>
        <v>20</v>
      </c>
      <c r="K29" s="2">
        <f t="shared" si="1"/>
        <v>2</v>
      </c>
      <c r="L29" s="2">
        <f t="shared" si="2"/>
        <v>20.166666666666668</v>
      </c>
      <c r="M29" s="2">
        <f t="shared" si="3"/>
        <v>25.332999999999998</v>
      </c>
      <c r="N29" s="6">
        <v>25.332999999999998</v>
      </c>
      <c r="O29" s="9">
        <v>4</v>
      </c>
      <c r="P29" s="9">
        <v>11</v>
      </c>
      <c r="Q29" s="9">
        <v>4</v>
      </c>
      <c r="R29" s="9" t="s">
        <v>47</v>
      </c>
      <c r="S29" s="9">
        <v>0</v>
      </c>
      <c r="T29" s="9">
        <v>0</v>
      </c>
      <c r="U29" s="15"/>
      <c r="V29" s="15"/>
      <c r="W29" s="15"/>
      <c r="X29" s="15"/>
      <c r="Y29" s="15"/>
      <c r="Z29" s="9">
        <v>40.25</v>
      </c>
      <c r="AA29" s="9">
        <v>2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16">
        <f t="shared" si="4"/>
        <v>42.332999999999998</v>
      </c>
      <c r="AI29" s="16">
        <f t="shared" si="5"/>
        <v>46.332999999999998</v>
      </c>
      <c r="AJ29" s="16">
        <f t="shared" si="6"/>
        <v>42.332999999999998</v>
      </c>
      <c r="AK29" s="16">
        <f t="shared" si="7"/>
        <v>42.332999999999998</v>
      </c>
      <c r="AL29" s="16">
        <f t="shared" si="8"/>
        <v>42.332999999999998</v>
      </c>
      <c r="AM29" s="16">
        <f t="shared" si="9"/>
        <v>42.332999999999998</v>
      </c>
    </row>
    <row r="30" spans="1:39">
      <c r="A30" s="15">
        <v>29</v>
      </c>
      <c r="B30" s="9" t="s">
        <v>38</v>
      </c>
      <c r="C30" s="9">
        <v>621115</v>
      </c>
      <c r="D30" s="9" t="s">
        <v>397</v>
      </c>
      <c r="E30" s="9" t="s">
        <v>141</v>
      </c>
      <c r="F30" s="9" t="s">
        <v>59</v>
      </c>
      <c r="G30" s="6">
        <v>9</v>
      </c>
      <c r="H30" s="6">
        <v>1</v>
      </c>
      <c r="I30" s="6">
        <v>17</v>
      </c>
      <c r="J30" s="18">
        <f t="shared" si="0"/>
        <v>9</v>
      </c>
      <c r="K30" s="2">
        <f t="shared" si="1"/>
        <v>2</v>
      </c>
      <c r="L30" s="2">
        <f t="shared" si="2"/>
        <v>9.1666666666666661</v>
      </c>
      <c r="M30" s="2">
        <f t="shared" si="3"/>
        <v>9.1660000000000004</v>
      </c>
      <c r="N30" s="6">
        <v>9.1660000000000004</v>
      </c>
      <c r="O30" s="9">
        <v>4</v>
      </c>
      <c r="P30" s="9">
        <v>29</v>
      </c>
      <c r="Q30" s="9">
        <v>4</v>
      </c>
      <c r="R30" s="9" t="s">
        <v>47</v>
      </c>
      <c r="S30" s="9">
        <v>10</v>
      </c>
      <c r="T30" s="9" t="s">
        <v>47</v>
      </c>
      <c r="U30" s="15"/>
      <c r="V30" s="15"/>
      <c r="W30" s="15"/>
      <c r="X30" s="15"/>
      <c r="Y30" s="15"/>
      <c r="Z30" s="10">
        <v>42.165999999999997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16">
        <f t="shared" si="4"/>
        <v>42.165999999999997</v>
      </c>
      <c r="AI30" s="16">
        <f t="shared" si="5"/>
        <v>56.165999999999997</v>
      </c>
      <c r="AJ30" s="16">
        <f t="shared" si="6"/>
        <v>42.165999999999997</v>
      </c>
      <c r="AK30" s="16">
        <f t="shared" si="7"/>
        <v>42.165999999999997</v>
      </c>
      <c r="AL30" s="16">
        <f t="shared" si="8"/>
        <v>42.165999999999997</v>
      </c>
      <c r="AM30" s="16">
        <f t="shared" si="9"/>
        <v>42.165999999999997</v>
      </c>
    </row>
    <row r="31" spans="1:39">
      <c r="A31" s="15">
        <v>30</v>
      </c>
      <c r="B31" s="9" t="s">
        <v>38</v>
      </c>
      <c r="C31" s="9">
        <v>592836</v>
      </c>
      <c r="D31" s="9" t="s">
        <v>124</v>
      </c>
      <c r="E31" s="9" t="s">
        <v>55</v>
      </c>
      <c r="F31" s="9" t="s">
        <v>125</v>
      </c>
      <c r="G31" s="6">
        <v>16</v>
      </c>
      <c r="H31" s="6">
        <v>0</v>
      </c>
      <c r="I31" s="6">
        <v>1</v>
      </c>
      <c r="J31" s="18">
        <f t="shared" si="0"/>
        <v>16</v>
      </c>
      <c r="K31" s="2">
        <f t="shared" si="1"/>
        <v>0</v>
      </c>
      <c r="L31" s="2">
        <f t="shared" si="2"/>
        <v>16</v>
      </c>
      <c r="M31" s="2">
        <f t="shared" si="3"/>
        <v>19</v>
      </c>
      <c r="N31" s="6">
        <f>M31</f>
        <v>19</v>
      </c>
      <c r="O31" s="9">
        <v>4</v>
      </c>
      <c r="P31" s="9">
        <v>19</v>
      </c>
      <c r="Q31" s="9">
        <v>4</v>
      </c>
      <c r="R31" s="9" t="s">
        <v>47</v>
      </c>
      <c r="S31" s="9">
        <v>10</v>
      </c>
      <c r="T31" s="9" t="s">
        <v>47</v>
      </c>
      <c r="U31" s="15"/>
      <c r="V31" s="15"/>
      <c r="W31" s="15"/>
      <c r="X31" s="15"/>
      <c r="Y31" s="15"/>
      <c r="Z31" s="10">
        <v>42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16">
        <f t="shared" si="4"/>
        <v>42</v>
      </c>
      <c r="AI31" s="16">
        <f t="shared" si="5"/>
        <v>56</v>
      </c>
      <c r="AJ31" s="16">
        <f t="shared" si="6"/>
        <v>42</v>
      </c>
      <c r="AK31" s="16">
        <f t="shared" si="7"/>
        <v>42</v>
      </c>
      <c r="AL31" s="16">
        <f t="shared" si="8"/>
        <v>42</v>
      </c>
      <c r="AM31" s="16">
        <f t="shared" si="9"/>
        <v>42</v>
      </c>
    </row>
    <row r="32" spans="1:39">
      <c r="A32" s="15">
        <v>31</v>
      </c>
      <c r="B32" s="5" t="s">
        <v>38</v>
      </c>
      <c r="C32" s="5">
        <v>585421</v>
      </c>
      <c r="D32" s="5" t="s">
        <v>395</v>
      </c>
      <c r="E32" s="5" t="s">
        <v>115</v>
      </c>
      <c r="F32" s="5" t="s">
        <v>139</v>
      </c>
      <c r="G32" s="6">
        <v>20</v>
      </c>
      <c r="H32" s="6">
        <v>6</v>
      </c>
      <c r="I32" s="6">
        <v>24</v>
      </c>
      <c r="J32" s="18">
        <f t="shared" si="0"/>
        <v>20</v>
      </c>
      <c r="K32" s="2">
        <f t="shared" si="1"/>
        <v>7</v>
      </c>
      <c r="L32" s="2">
        <f t="shared" si="2"/>
        <v>20.583333333333332</v>
      </c>
      <c r="M32" s="2">
        <f t="shared" si="3"/>
        <v>26.166</v>
      </c>
      <c r="N32" s="6">
        <v>26.166</v>
      </c>
      <c r="O32" s="5">
        <v>4</v>
      </c>
      <c r="P32" s="5">
        <v>11</v>
      </c>
      <c r="Q32" s="6">
        <v>4</v>
      </c>
      <c r="R32" s="6" t="s">
        <v>47</v>
      </c>
      <c r="S32" s="5">
        <v>10</v>
      </c>
      <c r="T32" s="9" t="s">
        <v>47</v>
      </c>
      <c r="U32" s="15"/>
      <c r="V32" s="15"/>
      <c r="W32" s="15"/>
      <c r="X32" s="15"/>
      <c r="Y32" s="15"/>
      <c r="Z32" s="7">
        <v>70.875</v>
      </c>
      <c r="AA32" s="5">
        <v>0</v>
      </c>
      <c r="AB32" s="5">
        <v>0</v>
      </c>
      <c r="AC32" s="6">
        <v>0</v>
      </c>
      <c r="AD32" s="5">
        <v>0</v>
      </c>
      <c r="AE32" s="5">
        <v>0</v>
      </c>
      <c r="AF32" s="5">
        <v>0</v>
      </c>
      <c r="AG32" s="5">
        <v>0</v>
      </c>
      <c r="AH32" s="16">
        <f t="shared" si="4"/>
        <v>41.165999999999997</v>
      </c>
      <c r="AI32" s="16">
        <f t="shared" si="5"/>
        <v>55.165999999999997</v>
      </c>
      <c r="AJ32" s="16">
        <f t="shared" si="6"/>
        <v>41.165999999999997</v>
      </c>
      <c r="AK32" s="16">
        <f t="shared" si="7"/>
        <v>41.165999999999997</v>
      </c>
      <c r="AL32" s="16">
        <f t="shared" si="8"/>
        <v>41.165999999999997</v>
      </c>
      <c r="AM32" s="16">
        <f t="shared" si="9"/>
        <v>41.165999999999997</v>
      </c>
    </row>
    <row r="33" spans="1:39">
      <c r="A33" s="15">
        <v>32</v>
      </c>
      <c r="B33" s="5" t="s">
        <v>38</v>
      </c>
      <c r="C33" s="5">
        <v>568720</v>
      </c>
      <c r="D33" s="5" t="s">
        <v>394</v>
      </c>
      <c r="E33" s="5" t="s">
        <v>59</v>
      </c>
      <c r="F33" s="5" t="s">
        <v>111</v>
      </c>
      <c r="G33" s="6">
        <v>27</v>
      </c>
      <c r="H33" s="6">
        <v>11</v>
      </c>
      <c r="I33" s="6">
        <v>6</v>
      </c>
      <c r="J33" s="18">
        <f t="shared" si="0"/>
        <v>27</v>
      </c>
      <c r="K33" s="2">
        <f t="shared" si="1"/>
        <v>11</v>
      </c>
      <c r="L33" s="2">
        <f t="shared" si="2"/>
        <v>27.916666666666668</v>
      </c>
      <c r="M33" s="2">
        <f t="shared" si="3"/>
        <v>40.832999999999998</v>
      </c>
      <c r="N33" s="6">
        <v>40.832999999999998</v>
      </c>
      <c r="O33" s="5">
        <v>0</v>
      </c>
      <c r="P33" s="5">
        <v>0</v>
      </c>
      <c r="Q33" s="6">
        <v>0</v>
      </c>
      <c r="R33" s="6">
        <v>0</v>
      </c>
      <c r="S33" s="5">
        <v>0</v>
      </c>
      <c r="T33" s="5">
        <v>0</v>
      </c>
      <c r="U33" s="15"/>
      <c r="V33" s="15"/>
      <c r="W33" s="15"/>
      <c r="X33" s="15"/>
      <c r="Y33" s="15"/>
      <c r="Z33" s="7">
        <v>44.832999999999998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16">
        <f t="shared" si="4"/>
        <v>40.832999999999998</v>
      </c>
      <c r="AI33" s="16">
        <f t="shared" si="5"/>
        <v>40.832999999999998</v>
      </c>
      <c r="AJ33" s="16">
        <f t="shared" si="6"/>
        <v>40.832999999999998</v>
      </c>
      <c r="AK33" s="16">
        <f t="shared" si="7"/>
        <v>40.832999999999998</v>
      </c>
      <c r="AL33" s="16">
        <f t="shared" si="8"/>
        <v>40.832999999999998</v>
      </c>
      <c r="AM33" s="16">
        <f t="shared" si="9"/>
        <v>40.832999999999998</v>
      </c>
    </row>
    <row r="34" spans="1:39">
      <c r="A34" s="15">
        <v>33</v>
      </c>
      <c r="B34" s="16" t="s">
        <v>38</v>
      </c>
      <c r="C34" s="16">
        <v>604832</v>
      </c>
      <c r="D34" s="16" t="s">
        <v>102</v>
      </c>
      <c r="E34" s="16" t="s">
        <v>103</v>
      </c>
      <c r="F34" s="16"/>
      <c r="G34" s="18">
        <v>15</v>
      </c>
      <c r="H34" s="18">
        <v>2</v>
      </c>
      <c r="I34" s="18">
        <v>11</v>
      </c>
      <c r="J34" s="18">
        <f t="shared" ref="J34:J65" si="10">G34</f>
        <v>15</v>
      </c>
      <c r="K34" s="2">
        <f t="shared" ref="K34:K65" si="11">IF(I34&gt;14,H34+1,H34)</f>
        <v>2</v>
      </c>
      <c r="L34" s="2">
        <f t="shared" ref="L34:L65" si="12">J34+K34/12</f>
        <v>15.166666666666666</v>
      </c>
      <c r="M34" s="2">
        <f t="shared" ref="M34:M65" si="13">TRUNC((IF(L34&gt;20,(L34-20)*2+10+15,(IF(L34&gt;10,(L34-10)*1.5+10,L34*1)))),3)</f>
        <v>17.75</v>
      </c>
      <c r="N34" s="19">
        <v>17.75</v>
      </c>
      <c r="O34" s="16">
        <v>4</v>
      </c>
      <c r="P34" s="16">
        <v>19</v>
      </c>
      <c r="Q34" s="16">
        <v>4</v>
      </c>
      <c r="R34" s="16" t="s">
        <v>104</v>
      </c>
      <c r="S34" s="16">
        <v>10</v>
      </c>
      <c r="T34" s="16" t="s">
        <v>47</v>
      </c>
      <c r="U34" s="16"/>
      <c r="V34" s="16"/>
      <c r="W34" s="16"/>
      <c r="X34" s="16"/>
      <c r="Y34" s="16"/>
      <c r="Z34" s="16"/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16">
        <f t="shared" si="4"/>
        <v>40.75</v>
      </c>
      <c r="AI34" s="16">
        <f t="shared" ref="AI34:AI65" si="14">AH34+IF(R34="ΠΑΤΡΕΩΝ",4,0)+IF(T34="ΠΑΤΡΕΩΝ",10,0)+IF(AE34="ΠΑΤΡΕΩΝ",AD34,0)+IF(AG34="ΠΑΤΡΕΩΝ",AF34,0)</f>
        <v>50.75</v>
      </c>
      <c r="AJ34" s="16">
        <f t="shared" ref="AJ34:AJ65" si="15">AH34+IF(R34="ΔΥΤΙΚΗΣ ΑΧΑΪΑΣ",4,0)+IF(T34="ΔΥΤΙΚΗΣ ΑΧΑΪΑΣ",10,0)+IF(AE34="ΔΥΤΙΚΗΣ ΑΧΑΪΑΣ",AD34,0)+IF(AG34="ΔΥΤΙΚΗΣ ΑΧΑΪΑΣ",AF34,0)</f>
        <v>40.75</v>
      </c>
      <c r="AK34" s="16">
        <f t="shared" ref="AK34:AK65" si="16">AH34+IF(R34="ΑΙΓΙΑΛΕΙΑΣ",4,0)+IF(T34="ΑΙΓΙΑΛΕΙΑΣ",10,0)+IF(AE34="ΑΙΓΙΑΛΕΙΑΣ",AD34,0)+IF(AG34="ΑΙΓΙΑΛΕΙΑΣ",AF34,0)</f>
        <v>40.75</v>
      </c>
      <c r="AL34" s="16">
        <f t="shared" ref="AL34:AL65" si="17">AH34+IF(R34="ΕΡΥΜΑΝΘΟΥ",4,0)+IF(T34="ΕΡΥΜΑΝΘΟΥ",10,0)+IF(AE34="ΕΡΥΜΑΝΘΟΥ",AD34,0)+IF(AG34="ΕΡΥΜΑΝΘΟΥ",AF34,0)</f>
        <v>40.75</v>
      </c>
      <c r="AM34" s="16">
        <f t="shared" ref="AM34:AM65" si="18">AH34+IF(R34="ΚΑΛΑΒΡΥΤΩΝ",4,0)+IF(T34="ΚΑΛΑΒΡΥΤΩΝ",10,0)+IF(AE34="ΚΑΛΑΒΡΥΤΩΝ",AD34,0)+IF(AG34="ΚΑΛΑΒΡΥΤΩΝ",AF34,0)</f>
        <v>40.75</v>
      </c>
    </row>
    <row r="35" spans="1:39">
      <c r="A35" s="15">
        <v>34</v>
      </c>
      <c r="B35" s="9" t="s">
        <v>38</v>
      </c>
      <c r="C35" s="9">
        <v>567518</v>
      </c>
      <c r="D35" s="9" t="s">
        <v>109</v>
      </c>
      <c r="E35" s="9" t="s">
        <v>110</v>
      </c>
      <c r="F35" s="9" t="s">
        <v>111</v>
      </c>
      <c r="G35" s="6">
        <v>27</v>
      </c>
      <c r="H35" s="6">
        <v>10</v>
      </c>
      <c r="I35" s="6">
        <v>9</v>
      </c>
      <c r="J35" s="18">
        <f t="shared" si="10"/>
        <v>27</v>
      </c>
      <c r="K35" s="2">
        <f t="shared" si="11"/>
        <v>10</v>
      </c>
      <c r="L35" s="2">
        <f t="shared" si="12"/>
        <v>27.833333333333332</v>
      </c>
      <c r="M35" s="2">
        <f t="shared" si="13"/>
        <v>40.665999999999997</v>
      </c>
      <c r="N35" s="6">
        <v>40.665999999999997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15"/>
      <c r="V35" s="15"/>
      <c r="W35" s="15"/>
      <c r="X35" s="15"/>
      <c r="Y35" s="15"/>
      <c r="Z35" s="10">
        <v>40.665999999999997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16">
        <f t="shared" si="4"/>
        <v>40.665999999999997</v>
      </c>
      <c r="AI35" s="16">
        <f t="shared" si="14"/>
        <v>40.665999999999997</v>
      </c>
      <c r="AJ35" s="16">
        <f t="shared" si="15"/>
        <v>40.665999999999997</v>
      </c>
      <c r="AK35" s="16">
        <f t="shared" si="16"/>
        <v>40.665999999999997</v>
      </c>
      <c r="AL35" s="16">
        <f t="shared" si="17"/>
        <v>40.665999999999997</v>
      </c>
      <c r="AM35" s="16">
        <f t="shared" si="18"/>
        <v>40.665999999999997</v>
      </c>
    </row>
    <row r="36" spans="1:39">
      <c r="A36" s="15">
        <v>35</v>
      </c>
      <c r="B36" s="9" t="s">
        <v>38</v>
      </c>
      <c r="C36" s="9">
        <v>582602</v>
      </c>
      <c r="D36" s="9" t="s">
        <v>122</v>
      </c>
      <c r="E36" s="9" t="s">
        <v>123</v>
      </c>
      <c r="F36" s="9" t="s">
        <v>111</v>
      </c>
      <c r="G36" s="6">
        <v>25</v>
      </c>
      <c r="H36" s="6">
        <v>7</v>
      </c>
      <c r="I36" s="6">
        <v>16</v>
      </c>
      <c r="J36" s="18">
        <f t="shared" si="10"/>
        <v>25</v>
      </c>
      <c r="K36" s="2">
        <f t="shared" si="11"/>
        <v>8</v>
      </c>
      <c r="L36" s="2">
        <f t="shared" si="12"/>
        <v>25.666666666666668</v>
      </c>
      <c r="M36" s="2">
        <f t="shared" si="13"/>
        <v>36.332999999999998</v>
      </c>
      <c r="N36" s="6">
        <v>36.332999999999998</v>
      </c>
      <c r="O36" s="9">
        <v>4</v>
      </c>
      <c r="P36" s="9">
        <v>0</v>
      </c>
      <c r="Q36" s="9">
        <v>4</v>
      </c>
      <c r="R36" s="9" t="s">
        <v>47</v>
      </c>
      <c r="S36" s="9">
        <v>0</v>
      </c>
      <c r="T36" s="9">
        <v>0</v>
      </c>
      <c r="U36" s="15"/>
      <c r="V36" s="15"/>
      <c r="W36" s="15"/>
      <c r="X36" s="15"/>
      <c r="Y36" s="15"/>
      <c r="Z36" s="10">
        <v>40.332999999999998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16">
        <f t="shared" si="4"/>
        <v>40.332999999999998</v>
      </c>
      <c r="AI36" s="16">
        <f t="shared" si="14"/>
        <v>44.332999999999998</v>
      </c>
      <c r="AJ36" s="16">
        <f t="shared" si="15"/>
        <v>40.332999999999998</v>
      </c>
      <c r="AK36" s="16">
        <f t="shared" si="16"/>
        <v>40.332999999999998</v>
      </c>
      <c r="AL36" s="16">
        <f t="shared" si="17"/>
        <v>40.332999999999998</v>
      </c>
      <c r="AM36" s="16">
        <f t="shared" si="18"/>
        <v>40.332999999999998</v>
      </c>
    </row>
    <row r="37" spans="1:39">
      <c r="A37" s="15">
        <v>36</v>
      </c>
      <c r="B37" s="9" t="s">
        <v>38</v>
      </c>
      <c r="C37" s="9">
        <v>602390</v>
      </c>
      <c r="D37" s="9" t="s">
        <v>263</v>
      </c>
      <c r="E37" s="9" t="s">
        <v>125</v>
      </c>
      <c r="F37" s="9" t="s">
        <v>111</v>
      </c>
      <c r="G37" s="6">
        <v>14</v>
      </c>
      <c r="H37" s="6">
        <v>9</v>
      </c>
      <c r="I37" s="6">
        <v>11</v>
      </c>
      <c r="J37" s="18">
        <f t="shared" si="10"/>
        <v>14</v>
      </c>
      <c r="K37" s="2">
        <f t="shared" si="11"/>
        <v>9</v>
      </c>
      <c r="L37" s="2">
        <f t="shared" si="12"/>
        <v>14.75</v>
      </c>
      <c r="M37" s="2">
        <f t="shared" si="13"/>
        <v>17.125</v>
      </c>
      <c r="N37" s="6">
        <v>17.125</v>
      </c>
      <c r="O37" s="9">
        <v>4</v>
      </c>
      <c r="P37" s="9">
        <v>19</v>
      </c>
      <c r="Q37" s="9">
        <v>4</v>
      </c>
      <c r="R37" s="15" t="s">
        <v>67</v>
      </c>
      <c r="S37" s="9">
        <v>0</v>
      </c>
      <c r="T37" s="9">
        <v>0</v>
      </c>
      <c r="U37" s="15"/>
      <c r="V37" s="15"/>
      <c r="W37" s="15"/>
      <c r="X37" s="15"/>
      <c r="Y37" s="15"/>
      <c r="Z37" s="9">
        <v>40.125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16">
        <f t="shared" si="4"/>
        <v>40.125</v>
      </c>
      <c r="AI37" s="16">
        <f t="shared" si="14"/>
        <v>40.125</v>
      </c>
      <c r="AJ37" s="16">
        <f t="shared" si="15"/>
        <v>40.125</v>
      </c>
      <c r="AK37" s="16">
        <f t="shared" si="16"/>
        <v>44.125</v>
      </c>
      <c r="AL37" s="16">
        <f t="shared" si="17"/>
        <v>40.125</v>
      </c>
      <c r="AM37" s="16">
        <f t="shared" si="18"/>
        <v>40.125</v>
      </c>
    </row>
    <row r="38" spans="1:39">
      <c r="A38" s="15">
        <v>37</v>
      </c>
      <c r="B38" s="9" t="s">
        <v>38</v>
      </c>
      <c r="C38" s="9">
        <v>605264</v>
      </c>
      <c r="D38" s="9" t="s">
        <v>271</v>
      </c>
      <c r="E38" s="9" t="s">
        <v>272</v>
      </c>
      <c r="F38" s="9" t="s">
        <v>111</v>
      </c>
      <c r="G38" s="6">
        <v>14</v>
      </c>
      <c r="H38" s="6">
        <v>7</v>
      </c>
      <c r="I38" s="6">
        <v>2</v>
      </c>
      <c r="J38" s="18">
        <f t="shared" si="10"/>
        <v>14</v>
      </c>
      <c r="K38" s="2">
        <f t="shared" si="11"/>
        <v>7</v>
      </c>
      <c r="L38" s="2">
        <f t="shared" si="12"/>
        <v>14.583333333333334</v>
      </c>
      <c r="M38" s="2">
        <f t="shared" si="13"/>
        <v>16.875</v>
      </c>
      <c r="N38" s="6">
        <v>16.875</v>
      </c>
      <c r="O38" s="9">
        <v>4</v>
      </c>
      <c r="P38" s="9">
        <v>19</v>
      </c>
      <c r="Q38" s="9">
        <v>4</v>
      </c>
      <c r="R38" s="9" t="s">
        <v>47</v>
      </c>
      <c r="S38" s="9">
        <v>10</v>
      </c>
      <c r="T38" s="9" t="s">
        <v>41</v>
      </c>
      <c r="U38" s="15"/>
      <c r="V38" s="15"/>
      <c r="W38" s="15"/>
      <c r="X38" s="15"/>
      <c r="Y38" s="15"/>
      <c r="Z38" s="10">
        <v>39.875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16">
        <f t="shared" si="4"/>
        <v>39.875</v>
      </c>
      <c r="AI38" s="16">
        <f t="shared" si="14"/>
        <v>43.875</v>
      </c>
      <c r="AJ38" s="16">
        <f t="shared" si="15"/>
        <v>49.875</v>
      </c>
      <c r="AK38" s="16">
        <f t="shared" si="16"/>
        <v>39.875</v>
      </c>
      <c r="AL38" s="16">
        <f t="shared" si="17"/>
        <v>39.875</v>
      </c>
      <c r="AM38" s="16">
        <f t="shared" si="18"/>
        <v>39.875</v>
      </c>
    </row>
    <row r="39" spans="1:39">
      <c r="A39" s="15">
        <v>38</v>
      </c>
      <c r="B39" s="9" t="s">
        <v>38</v>
      </c>
      <c r="C39" s="9">
        <v>570398</v>
      </c>
      <c r="D39" s="9" t="s">
        <v>281</v>
      </c>
      <c r="E39" s="9" t="s">
        <v>87</v>
      </c>
      <c r="F39" s="9" t="s">
        <v>282</v>
      </c>
      <c r="G39" s="6">
        <v>27</v>
      </c>
      <c r="H39" s="6">
        <v>4</v>
      </c>
      <c r="I39" s="6">
        <v>8</v>
      </c>
      <c r="J39" s="18">
        <f t="shared" si="10"/>
        <v>27</v>
      </c>
      <c r="K39" s="2">
        <f t="shared" si="11"/>
        <v>4</v>
      </c>
      <c r="L39" s="2">
        <f t="shared" si="12"/>
        <v>27.333333333333332</v>
      </c>
      <c r="M39" s="2">
        <f t="shared" si="13"/>
        <v>39.665999999999997</v>
      </c>
      <c r="N39" s="6">
        <v>39.665999999999997</v>
      </c>
      <c r="O39" s="9">
        <v>0</v>
      </c>
      <c r="P39" s="9">
        <v>0</v>
      </c>
      <c r="Q39" s="9">
        <v>4</v>
      </c>
      <c r="R39" s="9" t="s">
        <v>47</v>
      </c>
      <c r="S39" s="9">
        <v>0</v>
      </c>
      <c r="T39" s="9">
        <v>0</v>
      </c>
      <c r="U39" s="15"/>
      <c r="V39" s="15"/>
      <c r="W39" s="15"/>
      <c r="X39" s="15"/>
      <c r="Y39" s="15"/>
      <c r="Z39" s="10">
        <v>39.665999999999997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16">
        <f t="shared" si="4"/>
        <v>39.665999999999997</v>
      </c>
      <c r="AI39" s="16">
        <f t="shared" si="14"/>
        <v>43.665999999999997</v>
      </c>
      <c r="AJ39" s="16">
        <f t="shared" si="15"/>
        <v>39.665999999999997</v>
      </c>
      <c r="AK39" s="16">
        <f t="shared" si="16"/>
        <v>39.665999999999997</v>
      </c>
      <c r="AL39" s="16">
        <f t="shared" si="17"/>
        <v>39.665999999999997</v>
      </c>
      <c r="AM39" s="16">
        <f t="shared" si="18"/>
        <v>39.665999999999997</v>
      </c>
    </row>
    <row r="40" spans="1:39">
      <c r="A40" s="15">
        <v>39</v>
      </c>
      <c r="B40" s="9" t="s">
        <v>38</v>
      </c>
      <c r="C40" s="9">
        <v>594666</v>
      </c>
      <c r="D40" s="9" t="s">
        <v>143</v>
      </c>
      <c r="E40" s="9" t="s">
        <v>144</v>
      </c>
      <c r="F40" s="9" t="s">
        <v>59</v>
      </c>
      <c r="G40" s="6">
        <v>19</v>
      </c>
      <c r="H40" s="6">
        <v>0</v>
      </c>
      <c r="I40" s="6">
        <v>1</v>
      </c>
      <c r="J40" s="18">
        <f t="shared" si="10"/>
        <v>19</v>
      </c>
      <c r="K40" s="2">
        <f t="shared" si="11"/>
        <v>0</v>
      </c>
      <c r="L40" s="2">
        <f t="shared" si="12"/>
        <v>19</v>
      </c>
      <c r="M40" s="2">
        <f t="shared" si="13"/>
        <v>23.5</v>
      </c>
      <c r="N40" s="6">
        <v>23.5</v>
      </c>
      <c r="O40" s="9">
        <v>4</v>
      </c>
      <c r="P40" s="9">
        <v>11</v>
      </c>
      <c r="Q40" s="9">
        <v>4</v>
      </c>
      <c r="R40" s="9" t="s">
        <v>47</v>
      </c>
      <c r="S40" s="9">
        <v>10</v>
      </c>
      <c r="T40" s="9" t="s">
        <v>47</v>
      </c>
      <c r="U40" s="15"/>
      <c r="V40" s="15"/>
      <c r="W40" s="15"/>
      <c r="X40" s="15"/>
      <c r="Y40" s="15"/>
      <c r="Z40" s="10">
        <v>38.5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16">
        <f t="shared" si="4"/>
        <v>38.5</v>
      </c>
      <c r="AI40" s="16">
        <f t="shared" si="14"/>
        <v>52.5</v>
      </c>
      <c r="AJ40" s="16">
        <f t="shared" si="15"/>
        <v>38.5</v>
      </c>
      <c r="AK40" s="16">
        <f t="shared" si="16"/>
        <v>38.5</v>
      </c>
      <c r="AL40" s="16">
        <f t="shared" si="17"/>
        <v>38.5</v>
      </c>
      <c r="AM40" s="16">
        <f t="shared" si="18"/>
        <v>38.5</v>
      </c>
    </row>
    <row r="41" spans="1:39">
      <c r="A41" s="15">
        <v>40</v>
      </c>
      <c r="B41" s="6" t="s">
        <v>38</v>
      </c>
      <c r="C41" s="6">
        <v>575502</v>
      </c>
      <c r="D41" s="6" t="s">
        <v>273</v>
      </c>
      <c r="E41" s="6" t="s">
        <v>89</v>
      </c>
      <c r="F41" s="6" t="s">
        <v>274</v>
      </c>
      <c r="G41" s="6">
        <v>26</v>
      </c>
      <c r="H41" s="6">
        <v>7</v>
      </c>
      <c r="I41" s="6">
        <v>18</v>
      </c>
      <c r="J41" s="18">
        <f t="shared" si="10"/>
        <v>26</v>
      </c>
      <c r="K41" s="18">
        <f t="shared" si="11"/>
        <v>8</v>
      </c>
      <c r="L41" s="18">
        <f t="shared" si="12"/>
        <v>26.666666666666668</v>
      </c>
      <c r="M41" s="18">
        <f t="shared" si="13"/>
        <v>38.332999999999998</v>
      </c>
      <c r="N41" s="6">
        <v>38.332999999999998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17"/>
      <c r="V41" s="17"/>
      <c r="W41" s="17"/>
      <c r="X41" s="17"/>
      <c r="Y41" s="17"/>
      <c r="Z41" s="8">
        <v>53.332999999999998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19">
        <f t="shared" si="4"/>
        <v>38.332999999999998</v>
      </c>
      <c r="AI41" s="19">
        <f t="shared" si="14"/>
        <v>38.332999999999998</v>
      </c>
      <c r="AJ41" s="19">
        <f t="shared" si="15"/>
        <v>38.332999999999998</v>
      </c>
      <c r="AK41" s="19">
        <f t="shared" si="16"/>
        <v>38.332999999999998</v>
      </c>
      <c r="AL41" s="19">
        <f t="shared" si="17"/>
        <v>38.332999999999998</v>
      </c>
      <c r="AM41" s="19">
        <f t="shared" si="18"/>
        <v>38.332999999999998</v>
      </c>
    </row>
    <row r="42" spans="1:39">
      <c r="A42" s="15">
        <v>41</v>
      </c>
      <c r="B42" s="5" t="s">
        <v>38</v>
      </c>
      <c r="C42" s="5">
        <v>585312</v>
      </c>
      <c r="D42" s="5" t="s">
        <v>266</v>
      </c>
      <c r="E42" s="5" t="s">
        <v>108</v>
      </c>
      <c r="F42" s="5" t="s">
        <v>175</v>
      </c>
      <c r="G42" s="6">
        <v>26</v>
      </c>
      <c r="H42" s="6">
        <v>2</v>
      </c>
      <c r="I42" s="6">
        <v>19</v>
      </c>
      <c r="J42" s="18">
        <f t="shared" si="10"/>
        <v>26</v>
      </c>
      <c r="K42" s="2">
        <f t="shared" si="11"/>
        <v>3</v>
      </c>
      <c r="L42" s="2">
        <f t="shared" si="12"/>
        <v>26.25</v>
      </c>
      <c r="M42" s="2">
        <f t="shared" si="13"/>
        <v>37.5</v>
      </c>
      <c r="N42" s="6">
        <v>37.5</v>
      </c>
      <c r="O42" s="5">
        <v>0</v>
      </c>
      <c r="P42" s="5">
        <v>0</v>
      </c>
      <c r="Q42" s="6">
        <v>0</v>
      </c>
      <c r="R42" s="6">
        <v>0</v>
      </c>
      <c r="S42" s="5">
        <v>0</v>
      </c>
      <c r="T42" s="5">
        <v>0</v>
      </c>
      <c r="U42" s="15"/>
      <c r="V42" s="15"/>
      <c r="W42" s="15"/>
      <c r="X42" s="15"/>
      <c r="Y42" s="15"/>
      <c r="Z42" s="7">
        <v>52.5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16">
        <f t="shared" si="4"/>
        <v>37.5</v>
      </c>
      <c r="AI42" s="16">
        <f t="shared" si="14"/>
        <v>37.5</v>
      </c>
      <c r="AJ42" s="16">
        <f t="shared" si="15"/>
        <v>37.5</v>
      </c>
      <c r="AK42" s="16">
        <f t="shared" si="16"/>
        <v>37.5</v>
      </c>
      <c r="AL42" s="16">
        <f t="shared" si="17"/>
        <v>37.5</v>
      </c>
      <c r="AM42" s="16">
        <f t="shared" si="18"/>
        <v>37.5</v>
      </c>
    </row>
    <row r="43" spans="1:39">
      <c r="A43" s="15">
        <v>42</v>
      </c>
      <c r="B43" s="15" t="s">
        <v>38</v>
      </c>
      <c r="C43" s="15">
        <v>607192</v>
      </c>
      <c r="D43" s="15" t="s">
        <v>39</v>
      </c>
      <c r="E43" s="15" t="s">
        <v>40</v>
      </c>
      <c r="F43" s="15">
        <v>1</v>
      </c>
      <c r="G43" s="23">
        <v>12</v>
      </c>
      <c r="H43" s="23">
        <v>11</v>
      </c>
      <c r="I43" s="23">
        <v>23</v>
      </c>
      <c r="J43" s="23">
        <f t="shared" si="10"/>
        <v>12</v>
      </c>
      <c r="K43" s="1">
        <f t="shared" si="11"/>
        <v>12</v>
      </c>
      <c r="L43" s="1">
        <f t="shared" si="12"/>
        <v>13</v>
      </c>
      <c r="M43" s="1">
        <f t="shared" si="13"/>
        <v>14.5</v>
      </c>
      <c r="N43" s="17">
        <v>14.5</v>
      </c>
      <c r="O43" s="15">
        <v>4</v>
      </c>
      <c r="P43" s="15">
        <v>19</v>
      </c>
      <c r="Q43" s="15">
        <v>0</v>
      </c>
      <c r="R43" s="15"/>
      <c r="S43" s="15">
        <v>10</v>
      </c>
      <c r="T43" s="15" t="s">
        <v>41</v>
      </c>
      <c r="U43" s="15" t="s">
        <v>42</v>
      </c>
      <c r="V43" s="15">
        <v>1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6">
        <f t="shared" si="4"/>
        <v>37.5</v>
      </c>
      <c r="AI43" s="15">
        <f t="shared" si="14"/>
        <v>37.5</v>
      </c>
      <c r="AJ43" s="15">
        <f t="shared" si="15"/>
        <v>47.5</v>
      </c>
      <c r="AK43" s="15">
        <f t="shared" si="16"/>
        <v>37.5</v>
      </c>
      <c r="AL43" s="15">
        <f t="shared" si="17"/>
        <v>37.5</v>
      </c>
      <c r="AM43" s="15">
        <f t="shared" si="18"/>
        <v>37.5</v>
      </c>
    </row>
    <row r="44" spans="1:39">
      <c r="A44" s="15">
        <v>43</v>
      </c>
      <c r="B44" s="5" t="s">
        <v>38</v>
      </c>
      <c r="C44" s="5">
        <v>578662</v>
      </c>
      <c r="D44" s="5" t="s">
        <v>345</v>
      </c>
      <c r="E44" s="5" t="s">
        <v>176</v>
      </c>
      <c r="F44" s="5" t="s">
        <v>110</v>
      </c>
      <c r="G44" s="6">
        <v>26</v>
      </c>
      <c r="H44" s="6">
        <v>0</v>
      </c>
      <c r="I44" s="6">
        <v>28</v>
      </c>
      <c r="J44" s="18">
        <f t="shared" si="10"/>
        <v>26</v>
      </c>
      <c r="K44" s="2">
        <f t="shared" si="11"/>
        <v>1</v>
      </c>
      <c r="L44" s="2">
        <f t="shared" si="12"/>
        <v>26.083333333333332</v>
      </c>
      <c r="M44" s="2">
        <f t="shared" si="13"/>
        <v>37.165999999999997</v>
      </c>
      <c r="N44" s="6">
        <v>37.165999999999997</v>
      </c>
      <c r="O44" s="5">
        <v>0</v>
      </c>
      <c r="P44" s="5">
        <v>0</v>
      </c>
      <c r="Q44" s="6">
        <v>0</v>
      </c>
      <c r="R44" s="17">
        <v>0</v>
      </c>
      <c r="S44" s="5">
        <v>0</v>
      </c>
      <c r="T44" s="5">
        <v>0</v>
      </c>
      <c r="U44" s="15"/>
      <c r="V44" s="15"/>
      <c r="W44" s="15"/>
      <c r="X44" s="15"/>
      <c r="Y44" s="15"/>
      <c r="Z44" s="7">
        <v>37.165999999999997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16">
        <f t="shared" si="4"/>
        <v>37.165999999999997</v>
      </c>
      <c r="AI44" s="16">
        <f t="shared" si="14"/>
        <v>37.165999999999997</v>
      </c>
      <c r="AJ44" s="16">
        <f t="shared" si="15"/>
        <v>37.165999999999997</v>
      </c>
      <c r="AK44" s="16">
        <f t="shared" si="16"/>
        <v>37.165999999999997</v>
      </c>
      <c r="AL44" s="16">
        <f t="shared" si="17"/>
        <v>37.165999999999997</v>
      </c>
      <c r="AM44" s="16">
        <f t="shared" si="18"/>
        <v>37.165999999999997</v>
      </c>
    </row>
    <row r="45" spans="1:39">
      <c r="A45" s="15">
        <v>44</v>
      </c>
      <c r="B45" s="9" t="s">
        <v>38</v>
      </c>
      <c r="C45" s="9">
        <v>592913</v>
      </c>
      <c r="D45" s="9" t="s">
        <v>220</v>
      </c>
      <c r="E45" s="9" t="s">
        <v>221</v>
      </c>
      <c r="F45" s="9" t="s">
        <v>115</v>
      </c>
      <c r="G45" s="6">
        <v>17</v>
      </c>
      <c r="H45" s="6">
        <v>11</v>
      </c>
      <c r="I45" s="6">
        <v>7</v>
      </c>
      <c r="J45" s="18">
        <f t="shared" si="10"/>
        <v>17</v>
      </c>
      <c r="K45" s="2">
        <f t="shared" si="11"/>
        <v>11</v>
      </c>
      <c r="L45" s="2">
        <f t="shared" si="12"/>
        <v>17.916666666666668</v>
      </c>
      <c r="M45" s="2">
        <f t="shared" si="13"/>
        <v>21.875</v>
      </c>
      <c r="N45" s="6">
        <v>21.875</v>
      </c>
      <c r="O45" s="9">
        <v>4</v>
      </c>
      <c r="P45" s="9">
        <v>11</v>
      </c>
      <c r="Q45" s="9">
        <v>4</v>
      </c>
      <c r="R45" s="9" t="s">
        <v>47</v>
      </c>
      <c r="S45" s="9">
        <v>10</v>
      </c>
      <c r="T45" s="9" t="s">
        <v>47</v>
      </c>
      <c r="U45" s="15"/>
      <c r="V45" s="15"/>
      <c r="W45" s="15"/>
      <c r="X45" s="15"/>
      <c r="Y45" s="15"/>
      <c r="Z45" s="10">
        <v>36.875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16">
        <f t="shared" si="4"/>
        <v>36.875</v>
      </c>
      <c r="AI45" s="16">
        <f t="shared" si="14"/>
        <v>50.875</v>
      </c>
      <c r="AJ45" s="16">
        <f t="shared" si="15"/>
        <v>36.875</v>
      </c>
      <c r="AK45" s="16">
        <f t="shared" si="16"/>
        <v>36.875</v>
      </c>
      <c r="AL45" s="16">
        <f t="shared" si="17"/>
        <v>36.875</v>
      </c>
      <c r="AM45" s="16">
        <f t="shared" si="18"/>
        <v>36.875</v>
      </c>
    </row>
    <row r="46" spans="1:39">
      <c r="A46" s="15">
        <v>45</v>
      </c>
      <c r="B46" s="5" t="s">
        <v>38</v>
      </c>
      <c r="C46" s="5">
        <v>586202</v>
      </c>
      <c r="D46" s="5" t="s">
        <v>187</v>
      </c>
      <c r="E46" s="5" t="s">
        <v>168</v>
      </c>
      <c r="F46" s="5" t="s">
        <v>108</v>
      </c>
      <c r="G46" s="6">
        <v>20</v>
      </c>
      <c r="H46" s="6">
        <v>5</v>
      </c>
      <c r="I46" s="6">
        <v>12</v>
      </c>
      <c r="J46" s="18">
        <f t="shared" si="10"/>
        <v>20</v>
      </c>
      <c r="K46" s="2">
        <f t="shared" si="11"/>
        <v>5</v>
      </c>
      <c r="L46" s="2">
        <f t="shared" si="12"/>
        <v>20.416666666666668</v>
      </c>
      <c r="M46" s="2">
        <f t="shared" si="13"/>
        <v>25.832999999999998</v>
      </c>
      <c r="N46" s="6">
        <v>25.832999999999998</v>
      </c>
      <c r="O46" s="5">
        <v>6</v>
      </c>
      <c r="P46" s="5">
        <v>5</v>
      </c>
      <c r="Q46" s="5">
        <v>4</v>
      </c>
      <c r="R46" s="15" t="s">
        <v>67</v>
      </c>
      <c r="S46" s="5">
        <v>0</v>
      </c>
      <c r="T46" s="5">
        <v>0</v>
      </c>
      <c r="U46" s="15"/>
      <c r="V46" s="15"/>
      <c r="W46" s="15"/>
      <c r="X46" s="15"/>
      <c r="Y46" s="15"/>
      <c r="Z46" s="7">
        <v>36.625</v>
      </c>
      <c r="AA46" s="5">
        <v>0</v>
      </c>
      <c r="AB46" s="5">
        <v>0</v>
      </c>
      <c r="AC46" s="5">
        <v>0</v>
      </c>
      <c r="AD46" s="5">
        <v>3</v>
      </c>
      <c r="AE46" s="15" t="s">
        <v>67</v>
      </c>
      <c r="AF46" s="5">
        <v>0</v>
      </c>
      <c r="AG46" s="5">
        <v>0</v>
      </c>
      <c r="AH46" s="16">
        <f t="shared" si="4"/>
        <v>36.832999999999998</v>
      </c>
      <c r="AI46" s="16">
        <f t="shared" si="14"/>
        <v>36.832999999999998</v>
      </c>
      <c r="AJ46" s="16">
        <f t="shared" si="15"/>
        <v>36.832999999999998</v>
      </c>
      <c r="AK46" s="16">
        <f t="shared" si="16"/>
        <v>43.832999999999998</v>
      </c>
      <c r="AL46" s="16">
        <f t="shared" si="17"/>
        <v>36.832999999999998</v>
      </c>
      <c r="AM46" s="16">
        <f t="shared" si="18"/>
        <v>36.832999999999998</v>
      </c>
    </row>
    <row r="47" spans="1:39">
      <c r="A47" s="15">
        <v>46</v>
      </c>
      <c r="B47" s="5" t="s">
        <v>38</v>
      </c>
      <c r="C47" s="5">
        <v>594266</v>
      </c>
      <c r="D47" s="5" t="s">
        <v>240</v>
      </c>
      <c r="E47" s="5" t="s">
        <v>55</v>
      </c>
      <c r="F47" s="5" t="s">
        <v>53</v>
      </c>
      <c r="G47" s="6">
        <v>17</v>
      </c>
      <c r="H47" s="6">
        <v>6</v>
      </c>
      <c r="I47" s="6">
        <v>4</v>
      </c>
      <c r="J47" s="18">
        <f t="shared" si="10"/>
        <v>17</v>
      </c>
      <c r="K47" s="2">
        <f t="shared" si="11"/>
        <v>6</v>
      </c>
      <c r="L47" s="2">
        <f t="shared" si="12"/>
        <v>17.5</v>
      </c>
      <c r="M47" s="2">
        <f t="shared" si="13"/>
        <v>21.25</v>
      </c>
      <c r="N47" s="6">
        <v>21.25</v>
      </c>
      <c r="O47" s="5">
        <v>4</v>
      </c>
      <c r="P47" s="5">
        <v>11</v>
      </c>
      <c r="Q47" s="5">
        <v>4</v>
      </c>
      <c r="R47" s="9" t="s">
        <v>47</v>
      </c>
      <c r="S47" s="5"/>
      <c r="T47" s="9"/>
      <c r="U47" s="15"/>
      <c r="V47" s="15"/>
      <c r="W47" s="15"/>
      <c r="X47" s="15"/>
      <c r="Y47" s="15"/>
      <c r="Z47" s="7">
        <v>36.25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16">
        <f t="shared" si="4"/>
        <v>36.25</v>
      </c>
      <c r="AI47" s="16">
        <f t="shared" si="14"/>
        <v>40.25</v>
      </c>
      <c r="AJ47" s="16">
        <f t="shared" si="15"/>
        <v>36.25</v>
      </c>
      <c r="AK47" s="16">
        <f t="shared" si="16"/>
        <v>36.25</v>
      </c>
      <c r="AL47" s="16">
        <f t="shared" si="17"/>
        <v>36.25</v>
      </c>
      <c r="AM47" s="16">
        <f t="shared" si="18"/>
        <v>36.25</v>
      </c>
    </row>
    <row r="48" spans="1:39">
      <c r="A48" s="15">
        <v>47</v>
      </c>
      <c r="B48" s="9" t="s">
        <v>38</v>
      </c>
      <c r="C48" s="9">
        <v>582761</v>
      </c>
      <c r="D48" s="9" t="s">
        <v>275</v>
      </c>
      <c r="E48" s="9" t="s">
        <v>276</v>
      </c>
      <c r="F48" s="9" t="s">
        <v>219</v>
      </c>
      <c r="G48" s="6">
        <v>20</v>
      </c>
      <c r="H48" s="6">
        <v>11</v>
      </c>
      <c r="I48" s="6">
        <v>20</v>
      </c>
      <c r="J48" s="18">
        <f t="shared" si="10"/>
        <v>20</v>
      </c>
      <c r="K48" s="2">
        <f t="shared" si="11"/>
        <v>12</v>
      </c>
      <c r="L48" s="2">
        <f t="shared" si="12"/>
        <v>21</v>
      </c>
      <c r="M48" s="2">
        <f t="shared" si="13"/>
        <v>27</v>
      </c>
      <c r="N48" s="6">
        <v>27</v>
      </c>
      <c r="O48" s="9">
        <v>4</v>
      </c>
      <c r="P48" s="9">
        <v>5</v>
      </c>
      <c r="Q48" s="9">
        <v>4</v>
      </c>
      <c r="R48" s="15" t="s">
        <v>67</v>
      </c>
      <c r="S48" s="9">
        <v>10</v>
      </c>
      <c r="T48" s="15" t="s">
        <v>67</v>
      </c>
      <c r="U48" s="15"/>
      <c r="V48" s="15"/>
      <c r="W48" s="15"/>
      <c r="X48" s="15"/>
      <c r="Y48" s="15"/>
      <c r="Z48" s="10">
        <v>35.5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16">
        <f t="shared" si="4"/>
        <v>36</v>
      </c>
      <c r="AI48" s="16">
        <f t="shared" si="14"/>
        <v>36</v>
      </c>
      <c r="AJ48" s="16">
        <f t="shared" si="15"/>
        <v>36</v>
      </c>
      <c r="AK48" s="16">
        <f t="shared" si="16"/>
        <v>50</v>
      </c>
      <c r="AL48" s="16">
        <f t="shared" si="17"/>
        <v>36</v>
      </c>
      <c r="AM48" s="16">
        <f t="shared" si="18"/>
        <v>36</v>
      </c>
    </row>
    <row r="49" spans="1:39">
      <c r="A49" s="15">
        <v>48</v>
      </c>
      <c r="B49" s="9" t="s">
        <v>38</v>
      </c>
      <c r="C49" s="9">
        <v>585781</v>
      </c>
      <c r="D49" s="9" t="s">
        <v>371</v>
      </c>
      <c r="E49" s="9" t="s">
        <v>163</v>
      </c>
      <c r="F49" s="9" t="s">
        <v>108</v>
      </c>
      <c r="G49" s="6">
        <v>20</v>
      </c>
      <c r="H49" s="6">
        <v>11</v>
      </c>
      <c r="I49" s="6">
        <v>7</v>
      </c>
      <c r="J49" s="18">
        <f t="shared" si="10"/>
        <v>20</v>
      </c>
      <c r="K49" s="2">
        <f t="shared" si="11"/>
        <v>11</v>
      </c>
      <c r="L49" s="2">
        <f t="shared" si="12"/>
        <v>20.916666666666668</v>
      </c>
      <c r="M49" s="2">
        <f t="shared" si="13"/>
        <v>26.832999999999998</v>
      </c>
      <c r="N49" s="6">
        <v>26.832999999999998</v>
      </c>
      <c r="O49" s="9">
        <v>4</v>
      </c>
      <c r="P49" s="9">
        <v>5</v>
      </c>
      <c r="Q49" s="9">
        <v>4</v>
      </c>
      <c r="R49" s="9" t="s">
        <v>47</v>
      </c>
      <c r="S49" s="9">
        <v>0</v>
      </c>
      <c r="T49" s="9">
        <v>0</v>
      </c>
      <c r="U49" s="15"/>
      <c r="V49" s="15"/>
      <c r="W49" s="15"/>
      <c r="X49" s="15"/>
      <c r="Y49" s="15"/>
      <c r="Z49" s="10">
        <v>35.375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16">
        <f t="shared" si="4"/>
        <v>35.832999999999998</v>
      </c>
      <c r="AI49" s="16">
        <f t="shared" si="14"/>
        <v>39.832999999999998</v>
      </c>
      <c r="AJ49" s="16">
        <f t="shared" si="15"/>
        <v>35.832999999999998</v>
      </c>
      <c r="AK49" s="16">
        <f t="shared" si="16"/>
        <v>35.832999999999998</v>
      </c>
      <c r="AL49" s="16">
        <f t="shared" si="17"/>
        <v>35.832999999999998</v>
      </c>
      <c r="AM49" s="16">
        <f t="shared" si="18"/>
        <v>35.832999999999998</v>
      </c>
    </row>
    <row r="50" spans="1:39">
      <c r="A50" s="15">
        <v>49</v>
      </c>
      <c r="B50" s="9" t="s">
        <v>38</v>
      </c>
      <c r="C50" s="9">
        <v>593808</v>
      </c>
      <c r="D50" s="9" t="s">
        <v>367</v>
      </c>
      <c r="E50" s="9" t="s">
        <v>55</v>
      </c>
      <c r="F50" s="9" t="s">
        <v>111</v>
      </c>
      <c r="G50" s="6">
        <v>17</v>
      </c>
      <c r="H50" s="6">
        <v>1</v>
      </c>
      <c r="I50" s="6">
        <v>16</v>
      </c>
      <c r="J50" s="18">
        <f t="shared" si="10"/>
        <v>17</v>
      </c>
      <c r="K50" s="2">
        <f t="shared" si="11"/>
        <v>2</v>
      </c>
      <c r="L50" s="2">
        <f t="shared" si="12"/>
        <v>17.166666666666668</v>
      </c>
      <c r="M50" s="2">
        <f t="shared" si="13"/>
        <v>20.75</v>
      </c>
      <c r="N50" s="6">
        <v>20.75</v>
      </c>
      <c r="O50" s="9">
        <v>4</v>
      </c>
      <c r="P50" s="9">
        <v>11</v>
      </c>
      <c r="Q50" s="9">
        <v>4</v>
      </c>
      <c r="R50" s="9" t="s">
        <v>47</v>
      </c>
      <c r="S50" s="9">
        <v>10</v>
      </c>
      <c r="T50" s="9" t="s">
        <v>47</v>
      </c>
      <c r="U50" s="15"/>
      <c r="V50" s="15"/>
      <c r="W50" s="15"/>
      <c r="X50" s="15"/>
      <c r="Y50" s="15"/>
      <c r="Z50" s="10">
        <v>35.75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16">
        <f t="shared" si="4"/>
        <v>35.75</v>
      </c>
      <c r="AI50" s="16">
        <f t="shared" si="14"/>
        <v>49.75</v>
      </c>
      <c r="AJ50" s="16">
        <f t="shared" si="15"/>
        <v>35.75</v>
      </c>
      <c r="AK50" s="16">
        <f t="shared" si="16"/>
        <v>35.75</v>
      </c>
      <c r="AL50" s="16">
        <f t="shared" si="17"/>
        <v>35.75</v>
      </c>
      <c r="AM50" s="16">
        <f t="shared" si="18"/>
        <v>35.75</v>
      </c>
    </row>
    <row r="51" spans="1:39">
      <c r="A51" s="15">
        <v>50</v>
      </c>
      <c r="B51" s="9" t="s">
        <v>38</v>
      </c>
      <c r="C51" s="9">
        <v>598516</v>
      </c>
      <c r="D51" s="9" t="s">
        <v>215</v>
      </c>
      <c r="E51" s="9" t="s">
        <v>89</v>
      </c>
      <c r="F51" s="9" t="s">
        <v>108</v>
      </c>
      <c r="G51" s="6">
        <v>17</v>
      </c>
      <c r="H51" s="6">
        <v>1</v>
      </c>
      <c r="I51" s="6">
        <v>14</v>
      </c>
      <c r="J51" s="18">
        <f t="shared" si="10"/>
        <v>17</v>
      </c>
      <c r="K51" s="2">
        <f t="shared" si="11"/>
        <v>1</v>
      </c>
      <c r="L51" s="2">
        <f t="shared" si="12"/>
        <v>17.083333333333332</v>
      </c>
      <c r="M51" s="2">
        <f t="shared" si="13"/>
        <v>20.625</v>
      </c>
      <c r="N51" s="6">
        <v>20.625</v>
      </c>
      <c r="O51" s="9">
        <v>4</v>
      </c>
      <c r="P51" s="9">
        <v>11</v>
      </c>
      <c r="Q51" s="9">
        <v>4</v>
      </c>
      <c r="R51" s="9" t="s">
        <v>47</v>
      </c>
      <c r="S51" s="9">
        <v>10</v>
      </c>
      <c r="T51" s="9" t="s">
        <v>47</v>
      </c>
      <c r="U51" s="15"/>
      <c r="V51" s="15"/>
      <c r="W51" s="15"/>
      <c r="X51" s="15"/>
      <c r="Y51" s="15"/>
      <c r="Z51" s="10">
        <v>35.625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16">
        <f t="shared" si="4"/>
        <v>35.625</v>
      </c>
      <c r="AI51" s="16">
        <f t="shared" si="14"/>
        <v>49.625</v>
      </c>
      <c r="AJ51" s="16">
        <f t="shared" si="15"/>
        <v>35.625</v>
      </c>
      <c r="AK51" s="16">
        <f t="shared" si="16"/>
        <v>35.625</v>
      </c>
      <c r="AL51" s="16">
        <f t="shared" si="17"/>
        <v>35.625</v>
      </c>
      <c r="AM51" s="16">
        <f t="shared" si="18"/>
        <v>35.625</v>
      </c>
    </row>
    <row r="52" spans="1:39">
      <c r="A52" s="15">
        <v>51</v>
      </c>
      <c r="B52" s="15" t="s">
        <v>38</v>
      </c>
      <c r="C52" s="15">
        <v>594276</v>
      </c>
      <c r="D52" s="15" t="s">
        <v>50</v>
      </c>
      <c r="E52" s="15" t="s">
        <v>51</v>
      </c>
      <c r="F52" s="15">
        <v>1</v>
      </c>
      <c r="G52" s="23">
        <v>16</v>
      </c>
      <c r="H52" s="23">
        <v>9</v>
      </c>
      <c r="I52" s="23">
        <v>4</v>
      </c>
      <c r="J52" s="23">
        <f t="shared" si="10"/>
        <v>16</v>
      </c>
      <c r="K52" s="1">
        <f t="shared" si="11"/>
        <v>9</v>
      </c>
      <c r="L52" s="1">
        <f t="shared" si="12"/>
        <v>16.75</v>
      </c>
      <c r="M52" s="1">
        <f t="shared" si="13"/>
        <v>20.125</v>
      </c>
      <c r="N52" s="17">
        <v>20.125</v>
      </c>
      <c r="O52" s="15">
        <v>4</v>
      </c>
      <c r="P52" s="15">
        <v>11</v>
      </c>
      <c r="Q52" s="15">
        <v>0</v>
      </c>
      <c r="R52" s="15"/>
      <c r="S52" s="15">
        <v>10</v>
      </c>
      <c r="T52" s="15" t="s">
        <v>47</v>
      </c>
      <c r="U52" s="15" t="s">
        <v>42</v>
      </c>
      <c r="V52" s="15">
        <v>0</v>
      </c>
      <c r="W52" s="15">
        <v>0</v>
      </c>
      <c r="X52" s="15">
        <v>0</v>
      </c>
      <c r="Y52" s="15">
        <v>1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6">
        <f t="shared" si="4"/>
        <v>35.125</v>
      </c>
      <c r="AI52" s="15">
        <f t="shared" si="14"/>
        <v>45.125</v>
      </c>
      <c r="AJ52" s="15">
        <f t="shared" si="15"/>
        <v>35.125</v>
      </c>
      <c r="AK52" s="15">
        <f t="shared" si="16"/>
        <v>35.125</v>
      </c>
      <c r="AL52" s="15">
        <f t="shared" si="17"/>
        <v>35.125</v>
      </c>
      <c r="AM52" s="15">
        <f t="shared" si="18"/>
        <v>35.125</v>
      </c>
    </row>
    <row r="53" spans="1:39">
      <c r="A53" s="15">
        <v>52</v>
      </c>
      <c r="B53" s="5" t="s">
        <v>38</v>
      </c>
      <c r="C53" s="5">
        <v>580951</v>
      </c>
      <c r="D53" s="5" t="s">
        <v>424</v>
      </c>
      <c r="E53" s="5" t="s">
        <v>292</v>
      </c>
      <c r="F53" s="5" t="s">
        <v>59</v>
      </c>
      <c r="G53" s="6">
        <v>24</v>
      </c>
      <c r="H53" s="6">
        <v>9</v>
      </c>
      <c r="I53" s="6">
        <v>15</v>
      </c>
      <c r="J53" s="18">
        <f t="shared" si="10"/>
        <v>24</v>
      </c>
      <c r="K53" s="2">
        <f t="shared" si="11"/>
        <v>10</v>
      </c>
      <c r="L53" s="2">
        <f t="shared" si="12"/>
        <v>24.833333333333332</v>
      </c>
      <c r="M53" s="2">
        <f t="shared" si="13"/>
        <v>34.665999999999997</v>
      </c>
      <c r="N53" s="6">
        <v>34.659999999999997</v>
      </c>
      <c r="O53" s="6">
        <v>0</v>
      </c>
      <c r="P53" s="6">
        <v>0</v>
      </c>
      <c r="Q53" s="6">
        <v>0</v>
      </c>
      <c r="R53" s="17">
        <v>0</v>
      </c>
      <c r="S53" s="5">
        <v>0</v>
      </c>
      <c r="T53" s="15">
        <v>0</v>
      </c>
      <c r="U53" s="15"/>
      <c r="V53" s="15"/>
      <c r="W53" s="15"/>
      <c r="X53" s="15"/>
      <c r="Y53" s="15"/>
      <c r="Z53" s="7">
        <v>49.5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16">
        <f t="shared" si="4"/>
        <v>34.659999999999997</v>
      </c>
      <c r="AI53" s="16">
        <f t="shared" si="14"/>
        <v>34.659999999999997</v>
      </c>
      <c r="AJ53" s="16">
        <f t="shared" si="15"/>
        <v>34.659999999999997</v>
      </c>
      <c r="AK53" s="16">
        <f t="shared" si="16"/>
        <v>34.659999999999997</v>
      </c>
      <c r="AL53" s="16">
        <f t="shared" si="17"/>
        <v>34.659999999999997</v>
      </c>
      <c r="AM53" s="16">
        <f t="shared" si="18"/>
        <v>34.659999999999997</v>
      </c>
    </row>
    <row r="54" spans="1:39">
      <c r="A54" s="15">
        <v>53</v>
      </c>
      <c r="B54" s="5" t="s">
        <v>38</v>
      </c>
      <c r="C54" s="5">
        <v>601024</v>
      </c>
      <c r="D54" s="5" t="s">
        <v>119</v>
      </c>
      <c r="E54" s="5" t="s">
        <v>120</v>
      </c>
      <c r="F54" s="5" t="s">
        <v>121</v>
      </c>
      <c r="G54" s="6">
        <v>16</v>
      </c>
      <c r="H54" s="6">
        <v>3</v>
      </c>
      <c r="I54" s="6">
        <v>16</v>
      </c>
      <c r="J54" s="18">
        <f t="shared" si="10"/>
        <v>16</v>
      </c>
      <c r="K54" s="2">
        <f t="shared" si="11"/>
        <v>4</v>
      </c>
      <c r="L54" s="2">
        <f t="shared" si="12"/>
        <v>16.333333333333332</v>
      </c>
      <c r="M54" s="2">
        <f t="shared" si="13"/>
        <v>19.5</v>
      </c>
      <c r="N54" s="6">
        <v>19.5</v>
      </c>
      <c r="O54" s="5">
        <v>4</v>
      </c>
      <c r="P54" s="5">
        <v>11</v>
      </c>
      <c r="Q54" s="5">
        <v>4</v>
      </c>
      <c r="R54" s="9" t="s">
        <v>47</v>
      </c>
      <c r="S54" s="5">
        <v>0</v>
      </c>
      <c r="T54" s="5">
        <v>0</v>
      </c>
      <c r="U54" s="15"/>
      <c r="V54" s="15"/>
      <c r="W54" s="15"/>
      <c r="X54" s="15"/>
      <c r="Y54" s="15"/>
      <c r="Z54" s="7">
        <v>28.5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16">
        <f t="shared" si="4"/>
        <v>34.5</v>
      </c>
      <c r="AI54" s="16">
        <f t="shared" si="14"/>
        <v>38.5</v>
      </c>
      <c r="AJ54" s="16">
        <f t="shared" si="15"/>
        <v>34.5</v>
      </c>
      <c r="AK54" s="16">
        <f t="shared" si="16"/>
        <v>34.5</v>
      </c>
      <c r="AL54" s="16">
        <f t="shared" si="17"/>
        <v>34.5</v>
      </c>
      <c r="AM54" s="16">
        <f t="shared" si="18"/>
        <v>34.5</v>
      </c>
    </row>
    <row r="55" spans="1:39">
      <c r="A55" s="15">
        <v>54</v>
      </c>
      <c r="B55" s="9" t="s">
        <v>38</v>
      </c>
      <c r="C55" s="9">
        <v>613323</v>
      </c>
      <c r="D55" s="9" t="s">
        <v>300</v>
      </c>
      <c r="E55" s="9" t="s">
        <v>111</v>
      </c>
      <c r="F55" s="9" t="s">
        <v>59</v>
      </c>
      <c r="G55" s="6">
        <v>13</v>
      </c>
      <c r="H55" s="6">
        <v>0</v>
      </c>
      <c r="I55" s="6">
        <v>6</v>
      </c>
      <c r="J55" s="18">
        <f t="shared" si="10"/>
        <v>13</v>
      </c>
      <c r="K55" s="2">
        <f t="shared" si="11"/>
        <v>0</v>
      </c>
      <c r="L55" s="2">
        <f t="shared" si="12"/>
        <v>13</v>
      </c>
      <c r="M55" s="2">
        <f t="shared" si="13"/>
        <v>14.5</v>
      </c>
      <c r="N55" s="6">
        <v>14.5</v>
      </c>
      <c r="O55" s="9">
        <v>0</v>
      </c>
      <c r="P55" s="9">
        <v>0</v>
      </c>
      <c r="Q55" s="9">
        <v>4</v>
      </c>
      <c r="R55" s="9" t="s">
        <v>47</v>
      </c>
      <c r="S55" s="9">
        <v>0</v>
      </c>
      <c r="T55" s="9">
        <v>0</v>
      </c>
      <c r="U55" s="15"/>
      <c r="V55" s="15"/>
      <c r="W55" s="15"/>
      <c r="X55" s="15"/>
      <c r="Y55" s="15"/>
      <c r="Z55" s="10">
        <v>34.5</v>
      </c>
      <c r="AA55" s="9">
        <v>0</v>
      </c>
      <c r="AB55" s="9">
        <v>0</v>
      </c>
      <c r="AC55" s="9">
        <v>20</v>
      </c>
      <c r="AD55" s="9">
        <v>0</v>
      </c>
      <c r="AE55" s="9">
        <v>0</v>
      </c>
      <c r="AF55" s="9">
        <v>0</v>
      </c>
      <c r="AG55" s="9">
        <v>0</v>
      </c>
      <c r="AH55" s="16">
        <f t="shared" si="4"/>
        <v>34.5</v>
      </c>
      <c r="AI55" s="16">
        <f t="shared" si="14"/>
        <v>38.5</v>
      </c>
      <c r="AJ55" s="16">
        <f t="shared" si="15"/>
        <v>34.5</v>
      </c>
      <c r="AK55" s="16">
        <f t="shared" si="16"/>
        <v>34.5</v>
      </c>
      <c r="AL55" s="16">
        <f t="shared" si="17"/>
        <v>34.5</v>
      </c>
      <c r="AM55" s="16">
        <f t="shared" si="18"/>
        <v>34.5</v>
      </c>
    </row>
    <row r="56" spans="1:39">
      <c r="A56" s="15">
        <v>55</v>
      </c>
      <c r="B56" s="5" t="s">
        <v>38</v>
      </c>
      <c r="C56" s="5">
        <v>601033</v>
      </c>
      <c r="D56" s="5" t="s">
        <v>334</v>
      </c>
      <c r="E56" s="5" t="s">
        <v>120</v>
      </c>
      <c r="F56" s="5" t="s">
        <v>335</v>
      </c>
      <c r="G56" s="6">
        <v>16</v>
      </c>
      <c r="H56" s="6">
        <v>3</v>
      </c>
      <c r="I56" s="6">
        <v>15</v>
      </c>
      <c r="J56" s="18">
        <f t="shared" si="10"/>
        <v>16</v>
      </c>
      <c r="K56" s="2">
        <f t="shared" si="11"/>
        <v>4</v>
      </c>
      <c r="L56" s="2">
        <f t="shared" si="12"/>
        <v>16.333333333333332</v>
      </c>
      <c r="M56" s="2">
        <f t="shared" si="13"/>
        <v>19.5</v>
      </c>
      <c r="N56" s="6">
        <v>19.5</v>
      </c>
      <c r="O56" s="5">
        <v>4</v>
      </c>
      <c r="P56" s="5">
        <v>11</v>
      </c>
      <c r="Q56" s="6">
        <v>4</v>
      </c>
      <c r="R56" s="6" t="s">
        <v>47</v>
      </c>
      <c r="S56" s="5">
        <v>10</v>
      </c>
      <c r="T56" s="9" t="s">
        <v>47</v>
      </c>
      <c r="U56" s="15"/>
      <c r="V56" s="15"/>
      <c r="W56" s="15"/>
      <c r="X56" s="15"/>
      <c r="Y56" s="15"/>
      <c r="Z56" s="7">
        <v>34.375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16">
        <f t="shared" si="4"/>
        <v>34.5</v>
      </c>
      <c r="AI56" s="16">
        <f t="shared" si="14"/>
        <v>48.5</v>
      </c>
      <c r="AJ56" s="16">
        <f t="shared" si="15"/>
        <v>34.5</v>
      </c>
      <c r="AK56" s="16">
        <f t="shared" si="16"/>
        <v>34.5</v>
      </c>
      <c r="AL56" s="16">
        <f t="shared" si="17"/>
        <v>34.5</v>
      </c>
      <c r="AM56" s="16">
        <f t="shared" si="18"/>
        <v>34.5</v>
      </c>
    </row>
    <row r="57" spans="1:39">
      <c r="A57" s="15">
        <v>56</v>
      </c>
      <c r="B57" s="5" t="s">
        <v>38</v>
      </c>
      <c r="C57" s="5">
        <v>600775</v>
      </c>
      <c r="D57" s="5" t="s">
        <v>153</v>
      </c>
      <c r="E57" s="5" t="s">
        <v>55</v>
      </c>
      <c r="F57" s="5" t="s">
        <v>154</v>
      </c>
      <c r="G57" s="6">
        <v>16</v>
      </c>
      <c r="H57" s="6">
        <v>2</v>
      </c>
      <c r="I57" s="6">
        <v>0</v>
      </c>
      <c r="J57" s="18">
        <f t="shared" si="10"/>
        <v>16</v>
      </c>
      <c r="K57" s="2">
        <f t="shared" si="11"/>
        <v>2</v>
      </c>
      <c r="L57" s="2">
        <f t="shared" si="12"/>
        <v>16.166666666666668</v>
      </c>
      <c r="M57" s="2">
        <f t="shared" si="13"/>
        <v>19.25</v>
      </c>
      <c r="N57" s="6">
        <v>19.25</v>
      </c>
      <c r="O57" s="5">
        <v>4</v>
      </c>
      <c r="P57" s="5">
        <v>11</v>
      </c>
      <c r="Q57" s="6">
        <v>4</v>
      </c>
      <c r="R57" s="6" t="s">
        <v>47</v>
      </c>
      <c r="S57" s="5">
        <v>10</v>
      </c>
      <c r="T57" s="9" t="s">
        <v>47</v>
      </c>
      <c r="U57" s="15"/>
      <c r="V57" s="15"/>
      <c r="W57" s="15"/>
      <c r="X57" s="15"/>
      <c r="Y57" s="15"/>
      <c r="Z57" s="5">
        <v>39.25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16">
        <f t="shared" si="4"/>
        <v>34.25</v>
      </c>
      <c r="AI57" s="16">
        <f t="shared" si="14"/>
        <v>48.25</v>
      </c>
      <c r="AJ57" s="16">
        <f t="shared" si="15"/>
        <v>34.25</v>
      </c>
      <c r="AK57" s="16">
        <f t="shared" si="16"/>
        <v>34.25</v>
      </c>
      <c r="AL57" s="16">
        <f t="shared" si="17"/>
        <v>34.25</v>
      </c>
      <c r="AM57" s="16">
        <f t="shared" si="18"/>
        <v>34.25</v>
      </c>
    </row>
    <row r="58" spans="1:39">
      <c r="A58" s="15">
        <v>57</v>
      </c>
      <c r="B58" s="9" t="s">
        <v>38</v>
      </c>
      <c r="C58" s="9">
        <v>615013</v>
      </c>
      <c r="D58" s="9" t="s">
        <v>233</v>
      </c>
      <c r="E58" s="9" t="s">
        <v>103</v>
      </c>
      <c r="F58" s="9" t="s">
        <v>93</v>
      </c>
      <c r="G58" s="6">
        <v>10</v>
      </c>
      <c r="H58" s="6">
        <v>9</v>
      </c>
      <c r="I58" s="6">
        <v>26</v>
      </c>
      <c r="J58" s="18">
        <f t="shared" si="10"/>
        <v>10</v>
      </c>
      <c r="K58" s="2">
        <f t="shared" si="11"/>
        <v>10</v>
      </c>
      <c r="L58" s="2">
        <f t="shared" si="12"/>
        <v>10.833333333333334</v>
      </c>
      <c r="M58" s="2">
        <f t="shared" si="13"/>
        <v>11.25</v>
      </c>
      <c r="N58" s="6">
        <v>11.25</v>
      </c>
      <c r="O58" s="9">
        <v>4</v>
      </c>
      <c r="P58" s="9">
        <v>19</v>
      </c>
      <c r="Q58" s="9">
        <v>4</v>
      </c>
      <c r="R58" s="9" t="s">
        <v>47</v>
      </c>
      <c r="S58" s="9">
        <v>0</v>
      </c>
      <c r="T58" s="9">
        <v>0</v>
      </c>
      <c r="U58" s="15"/>
      <c r="V58" s="15"/>
      <c r="W58" s="15"/>
      <c r="X58" s="15"/>
      <c r="Y58" s="15"/>
      <c r="Z58" s="10">
        <v>33.832999999999998</v>
      </c>
      <c r="AA58" s="9">
        <v>0</v>
      </c>
      <c r="AB58" s="9">
        <v>0</v>
      </c>
      <c r="AC58" s="9">
        <v>0</v>
      </c>
      <c r="AD58" s="9">
        <v>3</v>
      </c>
      <c r="AE58" s="9" t="s">
        <v>47</v>
      </c>
      <c r="AF58" s="9">
        <v>0</v>
      </c>
      <c r="AG58" s="9">
        <v>0</v>
      </c>
      <c r="AH58" s="16">
        <f t="shared" si="4"/>
        <v>34.25</v>
      </c>
      <c r="AI58" s="16">
        <f t="shared" si="14"/>
        <v>41.25</v>
      </c>
      <c r="AJ58" s="16">
        <f t="shared" si="15"/>
        <v>34.25</v>
      </c>
      <c r="AK58" s="16">
        <f t="shared" si="16"/>
        <v>34.25</v>
      </c>
      <c r="AL58" s="16">
        <f t="shared" si="17"/>
        <v>34.25</v>
      </c>
      <c r="AM58" s="16">
        <f t="shared" si="18"/>
        <v>34.25</v>
      </c>
    </row>
    <row r="59" spans="1:39">
      <c r="A59" s="15">
        <v>58</v>
      </c>
      <c r="B59" s="15" t="s">
        <v>38</v>
      </c>
      <c r="C59" s="15">
        <v>585770</v>
      </c>
      <c r="D59" s="15" t="s">
        <v>94</v>
      </c>
      <c r="E59" s="15" t="s">
        <v>95</v>
      </c>
      <c r="F59" s="15"/>
      <c r="G59" s="23">
        <v>22</v>
      </c>
      <c r="H59" s="23">
        <v>6</v>
      </c>
      <c r="I59" s="23">
        <v>24</v>
      </c>
      <c r="J59" s="23">
        <f t="shared" si="10"/>
        <v>22</v>
      </c>
      <c r="K59" s="1">
        <f t="shared" si="11"/>
        <v>7</v>
      </c>
      <c r="L59" s="1">
        <f t="shared" si="12"/>
        <v>22.583333333333332</v>
      </c>
      <c r="M59" s="1">
        <f t="shared" si="13"/>
        <v>30.166</v>
      </c>
      <c r="N59" s="17">
        <v>30.166</v>
      </c>
      <c r="O59" s="15">
        <v>4</v>
      </c>
      <c r="P59" s="15"/>
      <c r="Q59" s="15">
        <v>4</v>
      </c>
      <c r="R59" s="15" t="s">
        <v>67</v>
      </c>
      <c r="S59" s="15">
        <v>0</v>
      </c>
      <c r="T59" s="15"/>
      <c r="U59" s="15"/>
      <c r="V59" s="15"/>
      <c r="W59" s="15"/>
      <c r="X59" s="15"/>
      <c r="Y59" s="15"/>
      <c r="Z59" s="15"/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16">
        <f t="shared" si="4"/>
        <v>34.165999999999997</v>
      </c>
      <c r="AI59" s="15">
        <f t="shared" si="14"/>
        <v>34.165999999999997</v>
      </c>
      <c r="AJ59" s="15">
        <f t="shared" si="15"/>
        <v>34.165999999999997</v>
      </c>
      <c r="AK59" s="15">
        <f t="shared" si="16"/>
        <v>38.165999999999997</v>
      </c>
      <c r="AL59" s="15">
        <f t="shared" si="17"/>
        <v>34.165999999999997</v>
      </c>
      <c r="AM59" s="15">
        <f t="shared" si="18"/>
        <v>34.165999999999997</v>
      </c>
    </row>
    <row r="60" spans="1:39">
      <c r="A60" s="15">
        <v>59</v>
      </c>
      <c r="B60" s="9" t="s">
        <v>38</v>
      </c>
      <c r="C60" s="9">
        <v>621609</v>
      </c>
      <c r="D60" s="9" t="s">
        <v>177</v>
      </c>
      <c r="E60" s="9" t="s">
        <v>178</v>
      </c>
      <c r="F60" s="9" t="s">
        <v>108</v>
      </c>
      <c r="G60" s="6">
        <v>15</v>
      </c>
      <c r="H60" s="6">
        <v>11</v>
      </c>
      <c r="I60" s="6">
        <v>22</v>
      </c>
      <c r="J60" s="18">
        <f t="shared" si="10"/>
        <v>15</v>
      </c>
      <c r="K60" s="2">
        <f t="shared" si="11"/>
        <v>12</v>
      </c>
      <c r="L60" s="2">
        <f t="shared" si="12"/>
        <v>16</v>
      </c>
      <c r="M60" s="2">
        <f t="shared" si="13"/>
        <v>19</v>
      </c>
      <c r="N60" s="6">
        <v>19</v>
      </c>
      <c r="O60" s="9">
        <v>4</v>
      </c>
      <c r="P60" s="9">
        <v>11</v>
      </c>
      <c r="Q60" s="9">
        <v>4</v>
      </c>
      <c r="R60" s="9" t="s">
        <v>47</v>
      </c>
      <c r="S60" s="9">
        <v>0</v>
      </c>
      <c r="T60" s="9">
        <v>0</v>
      </c>
      <c r="U60" s="15"/>
      <c r="V60" s="15"/>
      <c r="W60" s="15"/>
      <c r="X60" s="15"/>
      <c r="Y60" s="15"/>
      <c r="Z60" s="10">
        <v>34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16">
        <f t="shared" si="4"/>
        <v>34</v>
      </c>
      <c r="AI60" s="16">
        <f t="shared" si="14"/>
        <v>38</v>
      </c>
      <c r="AJ60" s="16">
        <f t="shared" si="15"/>
        <v>34</v>
      </c>
      <c r="AK60" s="16">
        <f t="shared" si="16"/>
        <v>34</v>
      </c>
      <c r="AL60" s="16">
        <f t="shared" si="17"/>
        <v>34</v>
      </c>
      <c r="AM60" s="16">
        <f t="shared" si="18"/>
        <v>34</v>
      </c>
    </row>
    <row r="61" spans="1:39">
      <c r="A61" s="15">
        <v>60</v>
      </c>
      <c r="B61" s="5" t="s">
        <v>38</v>
      </c>
      <c r="C61" s="5">
        <v>594479</v>
      </c>
      <c r="D61" s="5" t="s">
        <v>182</v>
      </c>
      <c r="E61" s="5" t="s">
        <v>144</v>
      </c>
      <c r="F61" s="5" t="s">
        <v>183</v>
      </c>
      <c r="G61" s="6">
        <v>16</v>
      </c>
      <c r="H61" s="6">
        <v>0</v>
      </c>
      <c r="I61" s="6">
        <v>1</v>
      </c>
      <c r="J61" s="18">
        <f t="shared" si="10"/>
        <v>16</v>
      </c>
      <c r="K61" s="2">
        <f t="shared" si="11"/>
        <v>0</v>
      </c>
      <c r="L61" s="2">
        <f t="shared" si="12"/>
        <v>16</v>
      </c>
      <c r="M61" s="2">
        <f t="shared" si="13"/>
        <v>19</v>
      </c>
      <c r="N61" s="6">
        <v>19</v>
      </c>
      <c r="O61" s="5">
        <v>4</v>
      </c>
      <c r="P61" s="5">
        <v>11</v>
      </c>
      <c r="Q61" s="6">
        <v>4</v>
      </c>
      <c r="R61" s="6" t="s">
        <v>47</v>
      </c>
      <c r="S61" s="5">
        <v>0</v>
      </c>
      <c r="T61" s="5">
        <v>0</v>
      </c>
      <c r="U61" s="15"/>
      <c r="V61" s="15"/>
      <c r="W61" s="15"/>
      <c r="X61" s="15"/>
      <c r="Y61" s="15"/>
      <c r="Z61" s="7">
        <v>34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16">
        <f t="shared" si="4"/>
        <v>34</v>
      </c>
      <c r="AI61" s="16">
        <f t="shared" si="14"/>
        <v>38</v>
      </c>
      <c r="AJ61" s="16">
        <f t="shared" si="15"/>
        <v>34</v>
      </c>
      <c r="AK61" s="16">
        <f t="shared" si="16"/>
        <v>34</v>
      </c>
      <c r="AL61" s="16">
        <f t="shared" si="17"/>
        <v>34</v>
      </c>
      <c r="AM61" s="16">
        <f t="shared" si="18"/>
        <v>34</v>
      </c>
    </row>
    <row r="62" spans="1:39">
      <c r="A62" s="15">
        <v>61</v>
      </c>
      <c r="B62" s="5" t="s">
        <v>38</v>
      </c>
      <c r="C62" s="5">
        <v>582363</v>
      </c>
      <c r="D62" s="5" t="s">
        <v>232</v>
      </c>
      <c r="E62" s="5" t="s">
        <v>91</v>
      </c>
      <c r="F62" s="5" t="s">
        <v>125</v>
      </c>
      <c r="G62" s="6">
        <v>20</v>
      </c>
      <c r="H62" s="6">
        <v>0</v>
      </c>
      <c r="I62" s="6">
        <v>0</v>
      </c>
      <c r="J62" s="18">
        <f t="shared" si="10"/>
        <v>20</v>
      </c>
      <c r="K62" s="2">
        <f t="shared" si="11"/>
        <v>0</v>
      </c>
      <c r="L62" s="2">
        <f t="shared" si="12"/>
        <v>20</v>
      </c>
      <c r="M62" s="2">
        <f t="shared" si="13"/>
        <v>25</v>
      </c>
      <c r="N62" s="6">
        <v>25</v>
      </c>
      <c r="O62" s="5">
        <v>4</v>
      </c>
      <c r="P62" s="5">
        <v>5</v>
      </c>
      <c r="Q62" s="5">
        <v>4</v>
      </c>
      <c r="R62" s="9" t="s">
        <v>47</v>
      </c>
      <c r="S62" s="5">
        <v>10</v>
      </c>
      <c r="T62" s="9" t="s">
        <v>47</v>
      </c>
      <c r="U62" s="15"/>
      <c r="V62" s="15"/>
      <c r="W62" s="15"/>
      <c r="X62" s="15"/>
      <c r="Y62" s="15"/>
      <c r="Z62" s="7">
        <v>40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16">
        <f t="shared" si="4"/>
        <v>34</v>
      </c>
      <c r="AI62" s="16">
        <f t="shared" si="14"/>
        <v>48</v>
      </c>
      <c r="AJ62" s="16">
        <f t="shared" si="15"/>
        <v>34</v>
      </c>
      <c r="AK62" s="16">
        <f t="shared" si="16"/>
        <v>34</v>
      </c>
      <c r="AL62" s="16">
        <f t="shared" si="17"/>
        <v>34</v>
      </c>
      <c r="AM62" s="16">
        <f t="shared" si="18"/>
        <v>34</v>
      </c>
    </row>
    <row r="63" spans="1:39">
      <c r="A63" s="15">
        <v>62</v>
      </c>
      <c r="B63" s="9" t="s">
        <v>38</v>
      </c>
      <c r="C63" s="9">
        <v>594449</v>
      </c>
      <c r="D63" s="9" t="s">
        <v>317</v>
      </c>
      <c r="E63" s="9" t="s">
        <v>318</v>
      </c>
      <c r="F63" s="9" t="s">
        <v>111</v>
      </c>
      <c r="G63" s="6">
        <v>16</v>
      </c>
      <c r="H63" s="6">
        <v>0</v>
      </c>
      <c r="I63" s="6">
        <v>1</v>
      </c>
      <c r="J63" s="18">
        <f t="shared" si="10"/>
        <v>16</v>
      </c>
      <c r="K63" s="2">
        <f t="shared" si="11"/>
        <v>0</v>
      </c>
      <c r="L63" s="2">
        <f t="shared" si="12"/>
        <v>16</v>
      </c>
      <c r="M63" s="2">
        <f t="shared" si="13"/>
        <v>19</v>
      </c>
      <c r="N63" s="6">
        <v>19</v>
      </c>
      <c r="O63" s="9">
        <v>4</v>
      </c>
      <c r="P63" s="9">
        <v>11</v>
      </c>
      <c r="Q63" s="9">
        <v>4</v>
      </c>
      <c r="R63" s="9" t="s">
        <v>47</v>
      </c>
      <c r="S63" s="9">
        <v>10</v>
      </c>
      <c r="T63" s="9" t="s">
        <v>47</v>
      </c>
      <c r="U63" s="15"/>
      <c r="V63" s="15"/>
      <c r="W63" s="15"/>
      <c r="X63" s="15"/>
      <c r="Y63" s="15"/>
      <c r="Z63" s="10">
        <v>34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16">
        <f t="shared" si="4"/>
        <v>34</v>
      </c>
      <c r="AI63" s="16">
        <f t="shared" si="14"/>
        <v>48</v>
      </c>
      <c r="AJ63" s="16">
        <f t="shared" si="15"/>
        <v>34</v>
      </c>
      <c r="AK63" s="16">
        <f t="shared" si="16"/>
        <v>34</v>
      </c>
      <c r="AL63" s="16">
        <f t="shared" si="17"/>
        <v>34</v>
      </c>
      <c r="AM63" s="16">
        <f t="shared" si="18"/>
        <v>34</v>
      </c>
    </row>
    <row r="64" spans="1:39">
      <c r="A64" s="15">
        <v>63</v>
      </c>
      <c r="B64" s="9" t="s">
        <v>38</v>
      </c>
      <c r="C64" s="9">
        <v>593419</v>
      </c>
      <c r="D64" s="9" t="s">
        <v>386</v>
      </c>
      <c r="E64" s="9" t="s">
        <v>387</v>
      </c>
      <c r="F64" s="9" t="s">
        <v>110</v>
      </c>
      <c r="G64" s="6">
        <v>16</v>
      </c>
      <c r="H64" s="6">
        <v>0</v>
      </c>
      <c r="I64" s="6">
        <v>1</v>
      </c>
      <c r="J64" s="18">
        <f t="shared" si="10"/>
        <v>16</v>
      </c>
      <c r="K64" s="2">
        <f t="shared" si="11"/>
        <v>0</v>
      </c>
      <c r="L64" s="2">
        <f t="shared" si="12"/>
        <v>16</v>
      </c>
      <c r="M64" s="2">
        <f t="shared" si="13"/>
        <v>19</v>
      </c>
      <c r="N64" s="6">
        <v>19</v>
      </c>
      <c r="O64" s="9">
        <v>4</v>
      </c>
      <c r="P64" s="9">
        <v>11</v>
      </c>
      <c r="Q64" s="9">
        <v>4</v>
      </c>
      <c r="R64" s="9" t="s">
        <v>47</v>
      </c>
      <c r="S64" s="9">
        <v>0</v>
      </c>
      <c r="T64" s="9">
        <v>0</v>
      </c>
      <c r="U64" s="15"/>
      <c r="V64" s="15"/>
      <c r="W64" s="15"/>
      <c r="X64" s="15"/>
      <c r="Y64" s="15"/>
      <c r="Z64" s="10">
        <v>34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16">
        <f t="shared" si="4"/>
        <v>34</v>
      </c>
      <c r="AI64" s="16">
        <f t="shared" si="14"/>
        <v>38</v>
      </c>
      <c r="AJ64" s="16">
        <f t="shared" si="15"/>
        <v>34</v>
      </c>
      <c r="AK64" s="16">
        <f t="shared" si="16"/>
        <v>34</v>
      </c>
      <c r="AL64" s="16">
        <f t="shared" si="17"/>
        <v>34</v>
      </c>
      <c r="AM64" s="16">
        <f t="shared" si="18"/>
        <v>34</v>
      </c>
    </row>
    <row r="65" spans="1:39">
      <c r="A65" s="15">
        <v>64</v>
      </c>
      <c r="B65" s="9" t="s">
        <v>38</v>
      </c>
      <c r="C65" s="9">
        <v>614542</v>
      </c>
      <c r="D65" s="9" t="s">
        <v>258</v>
      </c>
      <c r="E65" s="9" t="s">
        <v>62</v>
      </c>
      <c r="F65" s="9" t="s">
        <v>111</v>
      </c>
      <c r="G65" s="6">
        <v>10</v>
      </c>
      <c r="H65" s="6">
        <v>7</v>
      </c>
      <c r="I65" s="6">
        <v>15</v>
      </c>
      <c r="J65" s="18">
        <f t="shared" si="10"/>
        <v>10</v>
      </c>
      <c r="K65" s="2">
        <f t="shared" si="11"/>
        <v>8</v>
      </c>
      <c r="L65" s="2">
        <f t="shared" si="12"/>
        <v>10.666666666666666</v>
      </c>
      <c r="M65" s="2">
        <f t="shared" si="13"/>
        <v>11</v>
      </c>
      <c r="N65" s="6">
        <v>11</v>
      </c>
      <c r="O65" s="9">
        <v>4</v>
      </c>
      <c r="P65" s="9">
        <v>19</v>
      </c>
      <c r="Q65" s="9">
        <v>4</v>
      </c>
      <c r="R65" s="9" t="s">
        <v>259</v>
      </c>
      <c r="S65" s="9">
        <v>10</v>
      </c>
      <c r="T65" s="9" t="s">
        <v>47</v>
      </c>
      <c r="U65" s="15"/>
      <c r="V65" s="15"/>
      <c r="W65" s="15"/>
      <c r="X65" s="15"/>
      <c r="Y65" s="15"/>
      <c r="Z65" s="10">
        <v>33.582999999999998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16">
        <f t="shared" si="4"/>
        <v>34</v>
      </c>
      <c r="AI65" s="16">
        <f t="shared" si="14"/>
        <v>44</v>
      </c>
      <c r="AJ65" s="16">
        <f t="shared" si="15"/>
        <v>34</v>
      </c>
      <c r="AK65" s="16">
        <f t="shared" si="16"/>
        <v>34</v>
      </c>
      <c r="AL65" s="16">
        <f t="shared" si="17"/>
        <v>38</v>
      </c>
      <c r="AM65" s="16">
        <f t="shared" si="18"/>
        <v>34</v>
      </c>
    </row>
    <row r="66" spans="1:39">
      <c r="A66" s="15">
        <v>65</v>
      </c>
      <c r="B66" s="15" t="s">
        <v>38</v>
      </c>
      <c r="C66" s="15">
        <v>586642</v>
      </c>
      <c r="D66" s="15" t="s">
        <v>65</v>
      </c>
      <c r="E66" s="15" t="s">
        <v>51</v>
      </c>
      <c r="F66" s="15">
        <v>1</v>
      </c>
      <c r="G66" s="23">
        <v>19</v>
      </c>
      <c r="H66" s="23">
        <v>8</v>
      </c>
      <c r="I66" s="23">
        <v>16</v>
      </c>
      <c r="J66" s="23">
        <f t="shared" ref="J66:J97" si="19">G66</f>
        <v>19</v>
      </c>
      <c r="K66" s="1">
        <f t="shared" ref="K66:K97" si="20">IF(I66&gt;14,H66+1,H66)</f>
        <v>9</v>
      </c>
      <c r="L66" s="1">
        <f t="shared" ref="L66:L97" si="21">J66+K66/12</f>
        <v>19.75</v>
      </c>
      <c r="M66" s="1">
        <f t="shared" ref="M66:M86" si="22">TRUNC((IF(L66&gt;20,(L66-20)*2+10+15,(IF(L66&gt;10,(L66-10)*1.5+10,L66*1)))),3)</f>
        <v>24.625</v>
      </c>
      <c r="N66" s="17">
        <v>24.625</v>
      </c>
      <c r="O66" s="15">
        <v>4</v>
      </c>
      <c r="P66" s="15">
        <v>5</v>
      </c>
      <c r="Q66" s="15"/>
      <c r="R66" s="15"/>
      <c r="S66" s="15">
        <v>10</v>
      </c>
      <c r="T66" s="15" t="s">
        <v>47</v>
      </c>
      <c r="U66" s="15" t="s">
        <v>42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6">
        <f t="shared" ref="AH66:AH129" si="23">N66+O66+P66+AA66+AB66+AC66</f>
        <v>33.625</v>
      </c>
      <c r="AI66" s="15">
        <f t="shared" ref="AI66:AI97" si="24">AH66+IF(R66="ΠΑΤΡΕΩΝ",4,0)+IF(T66="ΠΑΤΡΕΩΝ",10,0)+IF(AE66="ΠΑΤΡΕΩΝ",AD66,0)+IF(AG66="ΠΑΤΡΕΩΝ",AF66,0)</f>
        <v>43.625</v>
      </c>
      <c r="AJ66" s="15">
        <f t="shared" ref="AJ66:AJ97" si="25">AH66+IF(R66="ΔΥΤΙΚΗΣ ΑΧΑΪΑΣ",4,0)+IF(T66="ΔΥΤΙΚΗΣ ΑΧΑΪΑΣ",10,0)+IF(AE66="ΔΥΤΙΚΗΣ ΑΧΑΪΑΣ",AD66,0)+IF(AG66="ΔΥΤΙΚΗΣ ΑΧΑΪΑΣ",AF66,0)</f>
        <v>33.625</v>
      </c>
      <c r="AK66" s="15">
        <f t="shared" ref="AK66:AK97" si="26">AH66+IF(R66="ΑΙΓΙΑΛΕΙΑΣ",4,0)+IF(T66="ΑΙΓΙΑΛΕΙΑΣ",10,0)+IF(AE66="ΑΙΓΙΑΛΕΙΑΣ",AD66,0)+IF(AG66="ΑΙΓΙΑΛΕΙΑΣ",AF66,0)</f>
        <v>33.625</v>
      </c>
      <c r="AL66" s="15">
        <f t="shared" ref="AL66:AL97" si="27">AH66+IF(R66="ΕΡΥΜΑΝΘΟΥ",4,0)+IF(T66="ΕΡΥΜΑΝΘΟΥ",10,0)+IF(AE66="ΕΡΥΜΑΝΘΟΥ",AD66,0)+IF(AG66="ΕΡΥΜΑΝΘΟΥ",AF66,0)</f>
        <v>33.625</v>
      </c>
      <c r="AM66" s="15">
        <f t="shared" ref="AM66:AM97" si="28">AH66+IF(R66="ΚΑΛΑΒΡΥΤΩΝ",4,0)+IF(T66="ΚΑΛΑΒΡΥΤΩΝ",10,0)+IF(AE66="ΚΑΛΑΒΡΥΤΩΝ",AD66,0)+IF(AG66="ΚΑΛΑΒΡΥΤΩΝ",AF66,0)</f>
        <v>33.625</v>
      </c>
    </row>
    <row r="67" spans="1:39">
      <c r="A67" s="15">
        <v>66</v>
      </c>
      <c r="B67" s="9" t="s">
        <v>38</v>
      </c>
      <c r="C67" s="9">
        <v>585090</v>
      </c>
      <c r="D67" s="9" t="s">
        <v>310</v>
      </c>
      <c r="E67" s="9" t="s">
        <v>59</v>
      </c>
      <c r="F67" s="9" t="s">
        <v>81</v>
      </c>
      <c r="G67" s="6">
        <v>19</v>
      </c>
      <c r="H67" s="6">
        <v>9</v>
      </c>
      <c r="I67" s="6">
        <v>4</v>
      </c>
      <c r="J67" s="18">
        <f t="shared" si="19"/>
        <v>19</v>
      </c>
      <c r="K67" s="2">
        <f t="shared" si="20"/>
        <v>9</v>
      </c>
      <c r="L67" s="2">
        <f t="shared" si="21"/>
        <v>19.75</v>
      </c>
      <c r="M67" s="2">
        <f t="shared" si="22"/>
        <v>24.625</v>
      </c>
      <c r="N67" s="6">
        <v>24.625</v>
      </c>
      <c r="O67" s="9">
        <v>4</v>
      </c>
      <c r="P67" s="9">
        <v>5</v>
      </c>
      <c r="Q67" s="9">
        <v>4</v>
      </c>
      <c r="R67" s="9" t="s">
        <v>47</v>
      </c>
      <c r="S67" s="9">
        <v>10</v>
      </c>
      <c r="T67" s="9" t="s">
        <v>47</v>
      </c>
      <c r="U67" s="15"/>
      <c r="V67" s="15"/>
      <c r="W67" s="15"/>
      <c r="X67" s="15"/>
      <c r="Y67" s="15"/>
      <c r="Z67" s="10">
        <v>33.625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16">
        <f t="shared" si="23"/>
        <v>33.625</v>
      </c>
      <c r="AI67" s="16">
        <f t="shared" si="24"/>
        <v>47.625</v>
      </c>
      <c r="AJ67" s="16">
        <f t="shared" si="25"/>
        <v>33.625</v>
      </c>
      <c r="AK67" s="16">
        <f t="shared" si="26"/>
        <v>33.625</v>
      </c>
      <c r="AL67" s="16">
        <f t="shared" si="27"/>
        <v>33.625</v>
      </c>
      <c r="AM67" s="16">
        <f t="shared" si="28"/>
        <v>33.625</v>
      </c>
    </row>
    <row r="68" spans="1:39">
      <c r="A68" s="15">
        <v>67</v>
      </c>
      <c r="B68" s="9" t="s">
        <v>38</v>
      </c>
      <c r="C68" s="9">
        <v>574256</v>
      </c>
      <c r="D68" s="9" t="s">
        <v>418</v>
      </c>
      <c r="E68" s="9" t="s">
        <v>163</v>
      </c>
      <c r="F68" s="9" t="s">
        <v>111</v>
      </c>
      <c r="G68" s="6">
        <v>24</v>
      </c>
      <c r="H68" s="6">
        <v>3</v>
      </c>
      <c r="I68" s="6">
        <v>10</v>
      </c>
      <c r="J68" s="18">
        <f t="shared" si="19"/>
        <v>24</v>
      </c>
      <c r="K68" s="2">
        <f t="shared" si="20"/>
        <v>3</v>
      </c>
      <c r="L68" s="2">
        <f t="shared" si="21"/>
        <v>24.25</v>
      </c>
      <c r="M68" s="2">
        <f t="shared" si="22"/>
        <v>33.5</v>
      </c>
      <c r="N68" s="6">
        <v>33.5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15"/>
      <c r="V68" s="15"/>
      <c r="W68" s="15"/>
      <c r="X68" s="15"/>
      <c r="Y68" s="15"/>
      <c r="Z68" s="10">
        <v>33.5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16">
        <f t="shared" si="23"/>
        <v>33.5</v>
      </c>
      <c r="AI68" s="16">
        <f t="shared" si="24"/>
        <v>33.5</v>
      </c>
      <c r="AJ68" s="16">
        <f t="shared" si="25"/>
        <v>33.5</v>
      </c>
      <c r="AK68" s="16">
        <f t="shared" si="26"/>
        <v>33.5</v>
      </c>
      <c r="AL68" s="16">
        <f t="shared" si="27"/>
        <v>33.5</v>
      </c>
      <c r="AM68" s="16">
        <f t="shared" si="28"/>
        <v>33.5</v>
      </c>
    </row>
    <row r="69" spans="1:39">
      <c r="A69" s="15">
        <v>68</v>
      </c>
      <c r="B69" s="9" t="s">
        <v>38</v>
      </c>
      <c r="C69" s="9">
        <v>602387</v>
      </c>
      <c r="D69" s="9" t="s">
        <v>162</v>
      </c>
      <c r="E69" s="9" t="s">
        <v>163</v>
      </c>
      <c r="F69" s="9" t="s">
        <v>164</v>
      </c>
      <c r="G69" s="6">
        <v>15</v>
      </c>
      <c r="H69" s="6">
        <v>7</v>
      </c>
      <c r="I69" s="6">
        <v>5</v>
      </c>
      <c r="J69" s="18">
        <f t="shared" si="19"/>
        <v>15</v>
      </c>
      <c r="K69" s="2">
        <f t="shared" si="20"/>
        <v>7</v>
      </c>
      <c r="L69" s="2">
        <f t="shared" si="21"/>
        <v>15.583333333333334</v>
      </c>
      <c r="M69" s="2">
        <f t="shared" si="22"/>
        <v>18.375</v>
      </c>
      <c r="N69" s="6">
        <v>18.375</v>
      </c>
      <c r="O69" s="9">
        <v>4</v>
      </c>
      <c r="P69" s="9">
        <v>11</v>
      </c>
      <c r="Q69" s="9">
        <v>4</v>
      </c>
      <c r="R69" s="9" t="s">
        <v>47</v>
      </c>
      <c r="S69" s="9">
        <v>10</v>
      </c>
      <c r="T69" s="9" t="s">
        <v>47</v>
      </c>
      <c r="U69" s="15"/>
      <c r="V69" s="15"/>
      <c r="W69" s="15"/>
      <c r="X69" s="15"/>
      <c r="Y69" s="15"/>
      <c r="Z69" s="9">
        <v>33.375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16">
        <f t="shared" si="23"/>
        <v>33.375</v>
      </c>
      <c r="AI69" s="16">
        <f t="shared" si="24"/>
        <v>47.375</v>
      </c>
      <c r="AJ69" s="16">
        <f t="shared" si="25"/>
        <v>33.375</v>
      </c>
      <c r="AK69" s="16">
        <f t="shared" si="26"/>
        <v>33.375</v>
      </c>
      <c r="AL69" s="16">
        <f t="shared" si="27"/>
        <v>33.375</v>
      </c>
      <c r="AM69" s="16">
        <f t="shared" si="28"/>
        <v>33.375</v>
      </c>
    </row>
    <row r="70" spans="1:39">
      <c r="A70" s="15">
        <v>69</v>
      </c>
      <c r="B70" s="15" t="s">
        <v>38</v>
      </c>
      <c r="C70" s="15">
        <v>582186</v>
      </c>
      <c r="D70" s="15" t="s">
        <v>92</v>
      </c>
      <c r="E70" s="15" t="s">
        <v>93</v>
      </c>
      <c r="F70" s="15"/>
      <c r="G70" s="23">
        <v>24</v>
      </c>
      <c r="H70" s="23">
        <v>2</v>
      </c>
      <c r="I70" s="23">
        <v>9</v>
      </c>
      <c r="J70" s="23">
        <f t="shared" si="19"/>
        <v>24</v>
      </c>
      <c r="K70" s="1">
        <f t="shared" si="20"/>
        <v>2</v>
      </c>
      <c r="L70" s="1">
        <f t="shared" si="21"/>
        <v>24.166666666666668</v>
      </c>
      <c r="M70" s="1">
        <f t="shared" si="22"/>
        <v>33.332999999999998</v>
      </c>
      <c r="N70" s="17">
        <v>33.332999999999998</v>
      </c>
      <c r="O70" s="15">
        <v>0</v>
      </c>
      <c r="P70" s="15">
        <v>0</v>
      </c>
      <c r="Q70" s="15">
        <v>4</v>
      </c>
      <c r="R70" s="15" t="s">
        <v>67</v>
      </c>
      <c r="S70" s="15">
        <v>0</v>
      </c>
      <c r="T70" s="15"/>
      <c r="U70" s="15"/>
      <c r="V70" s="15"/>
      <c r="W70" s="15"/>
      <c r="X70" s="15"/>
      <c r="Y70" s="15"/>
      <c r="Z70" s="15"/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16">
        <f t="shared" si="23"/>
        <v>33.332999999999998</v>
      </c>
      <c r="AI70" s="15">
        <f t="shared" si="24"/>
        <v>33.332999999999998</v>
      </c>
      <c r="AJ70" s="15">
        <f t="shared" si="25"/>
        <v>33.332999999999998</v>
      </c>
      <c r="AK70" s="15">
        <f t="shared" si="26"/>
        <v>37.332999999999998</v>
      </c>
      <c r="AL70" s="15">
        <f t="shared" si="27"/>
        <v>33.332999999999998</v>
      </c>
      <c r="AM70" s="15">
        <f t="shared" si="28"/>
        <v>33.332999999999998</v>
      </c>
    </row>
    <row r="71" spans="1:39">
      <c r="A71" s="15">
        <v>70</v>
      </c>
      <c r="B71" s="9" t="s">
        <v>38</v>
      </c>
      <c r="C71" s="9">
        <v>614298</v>
      </c>
      <c r="D71" s="9" t="s">
        <v>322</v>
      </c>
      <c r="E71" s="9" t="s">
        <v>55</v>
      </c>
      <c r="F71" s="9" t="s">
        <v>270</v>
      </c>
      <c r="G71" s="6">
        <v>10</v>
      </c>
      <c r="H71" s="6">
        <v>0</v>
      </c>
      <c r="I71" s="6">
        <v>23</v>
      </c>
      <c r="J71" s="18">
        <f t="shared" si="19"/>
        <v>10</v>
      </c>
      <c r="K71" s="2">
        <f t="shared" si="20"/>
        <v>1</v>
      </c>
      <c r="L71" s="2">
        <f t="shared" si="21"/>
        <v>10.083333333333334</v>
      </c>
      <c r="M71" s="2">
        <f t="shared" si="22"/>
        <v>10.125</v>
      </c>
      <c r="N71" s="6">
        <v>10.130000000000001</v>
      </c>
      <c r="O71" s="9">
        <v>4</v>
      </c>
      <c r="P71" s="9">
        <v>19</v>
      </c>
      <c r="Q71" s="9">
        <v>4</v>
      </c>
      <c r="R71" s="9" t="s">
        <v>47</v>
      </c>
      <c r="S71" s="9">
        <v>10</v>
      </c>
      <c r="T71" s="9" t="s">
        <v>47</v>
      </c>
      <c r="U71" s="15"/>
      <c r="V71" s="15"/>
      <c r="W71" s="15"/>
      <c r="X71" s="15"/>
      <c r="Y71" s="15"/>
      <c r="Z71" s="10">
        <v>44.875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16">
        <f t="shared" si="23"/>
        <v>33.130000000000003</v>
      </c>
      <c r="AI71" s="16">
        <f t="shared" si="24"/>
        <v>47.13</v>
      </c>
      <c r="AJ71" s="16">
        <f t="shared" si="25"/>
        <v>33.130000000000003</v>
      </c>
      <c r="AK71" s="16">
        <f t="shared" si="26"/>
        <v>33.130000000000003</v>
      </c>
      <c r="AL71" s="16">
        <f t="shared" si="27"/>
        <v>33.130000000000003</v>
      </c>
      <c r="AM71" s="16">
        <f t="shared" si="28"/>
        <v>33.130000000000003</v>
      </c>
    </row>
    <row r="72" spans="1:39">
      <c r="A72" s="15">
        <v>71</v>
      </c>
      <c r="B72" s="9" t="s">
        <v>38</v>
      </c>
      <c r="C72" s="9">
        <v>601834</v>
      </c>
      <c r="D72" s="9" t="s">
        <v>194</v>
      </c>
      <c r="E72" s="9" t="s">
        <v>171</v>
      </c>
      <c r="F72" s="9" t="s">
        <v>158</v>
      </c>
      <c r="G72" s="6">
        <v>15</v>
      </c>
      <c r="H72" s="6">
        <v>2</v>
      </c>
      <c r="I72" s="6">
        <v>9</v>
      </c>
      <c r="J72" s="18">
        <f t="shared" si="19"/>
        <v>15</v>
      </c>
      <c r="K72" s="2">
        <f t="shared" si="20"/>
        <v>2</v>
      </c>
      <c r="L72" s="2">
        <f t="shared" si="21"/>
        <v>15.166666666666666</v>
      </c>
      <c r="M72" s="2">
        <f t="shared" si="22"/>
        <v>17.75</v>
      </c>
      <c r="N72" s="6">
        <v>17.75</v>
      </c>
      <c r="O72" s="9">
        <v>4</v>
      </c>
      <c r="P72" s="9">
        <v>11</v>
      </c>
      <c r="Q72" s="9">
        <v>4</v>
      </c>
      <c r="R72" s="9" t="s">
        <v>47</v>
      </c>
      <c r="S72" s="9">
        <v>10</v>
      </c>
      <c r="T72" s="9" t="s">
        <v>47</v>
      </c>
      <c r="U72" s="15"/>
      <c r="V72" s="15"/>
      <c r="W72" s="15"/>
      <c r="X72" s="15"/>
      <c r="Y72" s="15"/>
      <c r="Z72" s="10">
        <v>32.75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16">
        <f t="shared" si="23"/>
        <v>32.75</v>
      </c>
      <c r="AI72" s="16">
        <f t="shared" si="24"/>
        <v>46.75</v>
      </c>
      <c r="AJ72" s="16">
        <f t="shared" si="25"/>
        <v>32.75</v>
      </c>
      <c r="AK72" s="16">
        <f t="shared" si="26"/>
        <v>32.75</v>
      </c>
      <c r="AL72" s="16">
        <f t="shared" si="27"/>
        <v>32.75</v>
      </c>
      <c r="AM72" s="16">
        <f t="shared" si="28"/>
        <v>32.75</v>
      </c>
    </row>
    <row r="73" spans="1:39">
      <c r="A73" s="15">
        <v>72</v>
      </c>
      <c r="B73" s="9" t="s">
        <v>38</v>
      </c>
      <c r="C73" s="9">
        <v>618622</v>
      </c>
      <c r="D73" s="9" t="s">
        <v>196</v>
      </c>
      <c r="E73" s="9" t="s">
        <v>197</v>
      </c>
      <c r="F73" s="9" t="s">
        <v>115</v>
      </c>
      <c r="G73" s="6">
        <v>9</v>
      </c>
      <c r="H73" s="6">
        <v>9</v>
      </c>
      <c r="I73" s="6">
        <v>7</v>
      </c>
      <c r="J73" s="18">
        <f t="shared" si="19"/>
        <v>9</v>
      </c>
      <c r="K73" s="2">
        <f t="shared" si="20"/>
        <v>9</v>
      </c>
      <c r="L73" s="2">
        <f t="shared" si="21"/>
        <v>9.75</v>
      </c>
      <c r="M73" s="2">
        <f t="shared" si="22"/>
        <v>9.75</v>
      </c>
      <c r="N73" s="6">
        <v>9.75</v>
      </c>
      <c r="O73" s="9">
        <v>4</v>
      </c>
      <c r="P73" s="9">
        <v>19</v>
      </c>
      <c r="Q73" s="9">
        <v>4</v>
      </c>
      <c r="R73" s="9" t="s">
        <v>47</v>
      </c>
      <c r="S73" s="9">
        <v>0</v>
      </c>
      <c r="T73" s="9">
        <v>0</v>
      </c>
      <c r="U73" s="15"/>
      <c r="V73" s="15"/>
      <c r="W73" s="15"/>
      <c r="X73" s="15"/>
      <c r="Y73" s="15"/>
      <c r="Z73" s="10">
        <v>32.75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16">
        <f t="shared" si="23"/>
        <v>32.75</v>
      </c>
      <c r="AI73" s="16">
        <f t="shared" si="24"/>
        <v>36.75</v>
      </c>
      <c r="AJ73" s="16">
        <f t="shared" si="25"/>
        <v>32.75</v>
      </c>
      <c r="AK73" s="16">
        <f t="shared" si="26"/>
        <v>32.75</v>
      </c>
      <c r="AL73" s="16">
        <f t="shared" si="27"/>
        <v>32.75</v>
      </c>
      <c r="AM73" s="16">
        <f t="shared" si="28"/>
        <v>32.75</v>
      </c>
    </row>
    <row r="74" spans="1:39">
      <c r="A74" s="15">
        <v>73</v>
      </c>
      <c r="B74" s="9" t="s">
        <v>38</v>
      </c>
      <c r="C74" s="9">
        <v>605054</v>
      </c>
      <c r="D74" s="9" t="s">
        <v>400</v>
      </c>
      <c r="E74" s="9" t="s">
        <v>171</v>
      </c>
      <c r="F74" s="9" t="s">
        <v>93</v>
      </c>
      <c r="G74" s="6">
        <v>15</v>
      </c>
      <c r="H74" s="6">
        <v>2</v>
      </c>
      <c r="I74" s="6">
        <v>8</v>
      </c>
      <c r="J74" s="18">
        <f t="shared" si="19"/>
        <v>15</v>
      </c>
      <c r="K74" s="2">
        <f t="shared" si="20"/>
        <v>2</v>
      </c>
      <c r="L74" s="2">
        <f t="shared" si="21"/>
        <v>15.166666666666666</v>
      </c>
      <c r="M74" s="2">
        <f t="shared" si="22"/>
        <v>17.75</v>
      </c>
      <c r="N74" s="6">
        <v>17.75</v>
      </c>
      <c r="O74" s="9">
        <v>4</v>
      </c>
      <c r="P74" s="9">
        <v>11</v>
      </c>
      <c r="Q74" s="9">
        <v>4</v>
      </c>
      <c r="R74" s="9" t="s">
        <v>47</v>
      </c>
      <c r="S74" s="9">
        <v>10</v>
      </c>
      <c r="T74" s="9" t="s">
        <v>47</v>
      </c>
      <c r="U74" s="15"/>
      <c r="V74" s="15"/>
      <c r="W74" s="15"/>
      <c r="X74" s="15"/>
      <c r="Y74" s="15"/>
      <c r="Z74" s="10">
        <v>32.75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16">
        <f t="shared" si="23"/>
        <v>32.75</v>
      </c>
      <c r="AI74" s="16">
        <f t="shared" si="24"/>
        <v>46.75</v>
      </c>
      <c r="AJ74" s="16">
        <f t="shared" si="25"/>
        <v>32.75</v>
      </c>
      <c r="AK74" s="16">
        <f t="shared" si="26"/>
        <v>32.75</v>
      </c>
      <c r="AL74" s="16">
        <f t="shared" si="27"/>
        <v>32.75</v>
      </c>
      <c r="AM74" s="16">
        <f t="shared" si="28"/>
        <v>32.75</v>
      </c>
    </row>
    <row r="75" spans="1:39">
      <c r="A75" s="15">
        <v>74</v>
      </c>
      <c r="B75" s="9" t="s">
        <v>38</v>
      </c>
      <c r="C75" s="9">
        <v>620518</v>
      </c>
      <c r="D75" s="9" t="s">
        <v>280</v>
      </c>
      <c r="E75" s="9" t="s">
        <v>276</v>
      </c>
      <c r="F75" s="9" t="s">
        <v>111</v>
      </c>
      <c r="G75" s="6">
        <v>9</v>
      </c>
      <c r="H75" s="6">
        <v>7</v>
      </c>
      <c r="I75" s="6">
        <v>28</v>
      </c>
      <c r="J75" s="18">
        <f t="shared" si="19"/>
        <v>9</v>
      </c>
      <c r="K75" s="2">
        <f t="shared" si="20"/>
        <v>8</v>
      </c>
      <c r="L75" s="2">
        <f t="shared" si="21"/>
        <v>9.6666666666666661</v>
      </c>
      <c r="M75" s="2">
        <f t="shared" si="22"/>
        <v>9.6660000000000004</v>
      </c>
      <c r="N75" s="6">
        <v>9.67</v>
      </c>
      <c r="O75" s="9">
        <v>4</v>
      </c>
      <c r="P75" s="9">
        <v>19</v>
      </c>
      <c r="Q75" s="9">
        <v>4</v>
      </c>
      <c r="R75" s="9" t="s">
        <v>47</v>
      </c>
      <c r="S75" s="9">
        <v>0</v>
      </c>
      <c r="T75" s="9">
        <v>0</v>
      </c>
      <c r="U75" s="15"/>
      <c r="V75" s="15"/>
      <c r="W75" s="15"/>
      <c r="X75" s="15"/>
      <c r="Y75" s="15"/>
      <c r="Z75" s="10">
        <v>43.5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16">
        <f t="shared" si="23"/>
        <v>32.67</v>
      </c>
      <c r="AI75" s="16">
        <f t="shared" si="24"/>
        <v>36.67</v>
      </c>
      <c r="AJ75" s="16">
        <f t="shared" si="25"/>
        <v>32.67</v>
      </c>
      <c r="AK75" s="16">
        <f t="shared" si="26"/>
        <v>32.67</v>
      </c>
      <c r="AL75" s="16">
        <f t="shared" si="27"/>
        <v>32.67</v>
      </c>
      <c r="AM75" s="16">
        <f t="shared" si="28"/>
        <v>32.67</v>
      </c>
    </row>
    <row r="76" spans="1:39">
      <c r="A76" s="15">
        <v>75</v>
      </c>
      <c r="B76" s="5" t="s">
        <v>38</v>
      </c>
      <c r="C76" s="5">
        <v>584437</v>
      </c>
      <c r="D76" s="5" t="s">
        <v>398</v>
      </c>
      <c r="E76" s="5" t="s">
        <v>88</v>
      </c>
      <c r="F76" s="5" t="s">
        <v>399</v>
      </c>
      <c r="G76" s="6">
        <v>23</v>
      </c>
      <c r="H76" s="6">
        <v>9</v>
      </c>
      <c r="I76" s="6">
        <v>18</v>
      </c>
      <c r="J76" s="18">
        <f t="shared" si="19"/>
        <v>23</v>
      </c>
      <c r="K76" s="2">
        <f t="shared" si="20"/>
        <v>10</v>
      </c>
      <c r="L76" s="2">
        <f t="shared" si="21"/>
        <v>23.833333333333332</v>
      </c>
      <c r="M76" s="2">
        <f t="shared" si="22"/>
        <v>32.665999999999997</v>
      </c>
      <c r="N76" s="6">
        <v>32.665999999999997</v>
      </c>
      <c r="O76" s="5">
        <v>0</v>
      </c>
      <c r="P76" s="5">
        <v>0</v>
      </c>
      <c r="Q76" s="6">
        <v>0</v>
      </c>
      <c r="R76" s="6">
        <v>0</v>
      </c>
      <c r="S76" s="5">
        <v>0</v>
      </c>
      <c r="T76" s="5">
        <v>0</v>
      </c>
      <c r="U76" s="15"/>
      <c r="V76" s="15"/>
      <c r="W76" s="15"/>
      <c r="X76" s="15"/>
      <c r="Y76" s="15"/>
      <c r="Z76" s="7">
        <v>32.665999999999997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16">
        <f t="shared" si="23"/>
        <v>32.665999999999997</v>
      </c>
      <c r="AI76" s="16">
        <f t="shared" si="24"/>
        <v>32.665999999999997</v>
      </c>
      <c r="AJ76" s="16">
        <f t="shared" si="25"/>
        <v>32.665999999999997</v>
      </c>
      <c r="AK76" s="16">
        <f t="shared" si="26"/>
        <v>32.665999999999997</v>
      </c>
      <c r="AL76" s="16">
        <f t="shared" si="27"/>
        <v>32.665999999999997</v>
      </c>
      <c r="AM76" s="16">
        <f t="shared" si="28"/>
        <v>32.665999999999997</v>
      </c>
    </row>
    <row r="77" spans="1:39">
      <c r="A77" s="15">
        <v>76</v>
      </c>
      <c r="B77" s="9" t="s">
        <v>38</v>
      </c>
      <c r="C77" s="9">
        <v>585218</v>
      </c>
      <c r="D77" s="9" t="s">
        <v>423</v>
      </c>
      <c r="E77" s="9" t="s">
        <v>144</v>
      </c>
      <c r="F77" s="9" t="s">
        <v>87</v>
      </c>
      <c r="G77" s="6">
        <v>19</v>
      </c>
      <c r="H77" s="6">
        <v>1</v>
      </c>
      <c r="I77" s="6">
        <v>6</v>
      </c>
      <c r="J77" s="18">
        <f t="shared" si="19"/>
        <v>19</v>
      </c>
      <c r="K77" s="2">
        <f t="shared" si="20"/>
        <v>1</v>
      </c>
      <c r="L77" s="2">
        <f t="shared" si="21"/>
        <v>19.083333333333332</v>
      </c>
      <c r="M77" s="2">
        <f t="shared" si="22"/>
        <v>23.625</v>
      </c>
      <c r="N77" s="6">
        <v>23.625</v>
      </c>
      <c r="O77" s="9">
        <v>4</v>
      </c>
      <c r="P77" s="9">
        <v>5</v>
      </c>
      <c r="Q77" s="9">
        <v>4</v>
      </c>
      <c r="R77" s="9" t="s">
        <v>47</v>
      </c>
      <c r="S77" s="9">
        <v>0</v>
      </c>
      <c r="T77" s="9">
        <v>0</v>
      </c>
      <c r="U77" s="15"/>
      <c r="V77" s="15"/>
      <c r="W77" s="15"/>
      <c r="X77" s="15"/>
      <c r="Y77" s="15"/>
      <c r="Z77" s="10">
        <v>32.625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16">
        <f t="shared" si="23"/>
        <v>32.625</v>
      </c>
      <c r="AI77" s="16">
        <f t="shared" si="24"/>
        <v>36.625</v>
      </c>
      <c r="AJ77" s="16">
        <f t="shared" si="25"/>
        <v>32.625</v>
      </c>
      <c r="AK77" s="16">
        <f t="shared" si="26"/>
        <v>32.625</v>
      </c>
      <c r="AL77" s="16">
        <f t="shared" si="27"/>
        <v>32.625</v>
      </c>
      <c r="AM77" s="16">
        <f t="shared" si="28"/>
        <v>32.625</v>
      </c>
    </row>
    <row r="78" spans="1:39">
      <c r="A78" s="15">
        <v>77</v>
      </c>
      <c r="B78" s="9" t="s">
        <v>38</v>
      </c>
      <c r="C78" s="9">
        <v>701660</v>
      </c>
      <c r="D78" s="9" t="s">
        <v>301</v>
      </c>
      <c r="E78" s="9" t="s">
        <v>302</v>
      </c>
      <c r="F78" s="9" t="s">
        <v>303</v>
      </c>
      <c r="G78" s="6">
        <v>9</v>
      </c>
      <c r="H78" s="6">
        <v>5</v>
      </c>
      <c r="I78" s="6">
        <v>2</v>
      </c>
      <c r="J78" s="18">
        <f t="shared" si="19"/>
        <v>9</v>
      </c>
      <c r="K78" s="2">
        <f t="shared" si="20"/>
        <v>5</v>
      </c>
      <c r="L78" s="2">
        <f t="shared" si="21"/>
        <v>9.4166666666666661</v>
      </c>
      <c r="M78" s="2">
        <f t="shared" si="22"/>
        <v>9.4160000000000004</v>
      </c>
      <c r="N78" s="6">
        <v>9.4160000000000004</v>
      </c>
      <c r="O78" s="9">
        <v>4</v>
      </c>
      <c r="P78" s="9">
        <v>19</v>
      </c>
      <c r="Q78" s="9">
        <v>4</v>
      </c>
      <c r="R78" s="9" t="s">
        <v>47</v>
      </c>
      <c r="S78" s="9">
        <v>10</v>
      </c>
      <c r="T78" s="9" t="s">
        <v>47</v>
      </c>
      <c r="U78" s="15"/>
      <c r="V78" s="15"/>
      <c r="W78" s="15"/>
      <c r="X78" s="15"/>
      <c r="Y78" s="15"/>
      <c r="Z78" s="10">
        <v>32.415999999999997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16">
        <f t="shared" si="23"/>
        <v>32.415999999999997</v>
      </c>
      <c r="AI78" s="16">
        <f t="shared" si="24"/>
        <v>46.415999999999997</v>
      </c>
      <c r="AJ78" s="16">
        <f t="shared" si="25"/>
        <v>32.415999999999997</v>
      </c>
      <c r="AK78" s="16">
        <f t="shared" si="26"/>
        <v>32.415999999999997</v>
      </c>
      <c r="AL78" s="16">
        <f t="shared" si="27"/>
        <v>32.415999999999997</v>
      </c>
      <c r="AM78" s="16">
        <f t="shared" si="28"/>
        <v>32.415999999999997</v>
      </c>
    </row>
    <row r="79" spans="1:39">
      <c r="A79" s="15">
        <v>78</v>
      </c>
      <c r="B79" s="9" t="s">
        <v>38</v>
      </c>
      <c r="C79" s="9">
        <v>605119</v>
      </c>
      <c r="D79" s="9" t="s">
        <v>375</v>
      </c>
      <c r="E79" s="9" t="s">
        <v>376</v>
      </c>
      <c r="F79" s="9" t="s">
        <v>110</v>
      </c>
      <c r="G79" s="6">
        <v>14</v>
      </c>
      <c r="H79" s="6">
        <v>10</v>
      </c>
      <c r="I79" s="6">
        <v>18</v>
      </c>
      <c r="J79" s="18">
        <f t="shared" si="19"/>
        <v>14</v>
      </c>
      <c r="K79" s="2">
        <f t="shared" si="20"/>
        <v>11</v>
      </c>
      <c r="L79" s="2">
        <f t="shared" si="21"/>
        <v>14.916666666666666</v>
      </c>
      <c r="M79" s="2">
        <f t="shared" si="22"/>
        <v>17.375</v>
      </c>
      <c r="N79" s="6">
        <v>17.375</v>
      </c>
      <c r="O79" s="9">
        <v>4</v>
      </c>
      <c r="P79" s="9">
        <v>11</v>
      </c>
      <c r="Q79" s="9">
        <v>4</v>
      </c>
      <c r="R79" s="9" t="s">
        <v>47</v>
      </c>
      <c r="S79" s="9">
        <v>10</v>
      </c>
      <c r="T79" s="9" t="s">
        <v>41</v>
      </c>
      <c r="U79" s="15"/>
      <c r="V79" s="15"/>
      <c r="W79" s="15"/>
      <c r="X79" s="15"/>
      <c r="Y79" s="15"/>
      <c r="Z79" s="10">
        <v>32.375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16">
        <f t="shared" si="23"/>
        <v>32.375</v>
      </c>
      <c r="AI79" s="16">
        <f t="shared" si="24"/>
        <v>36.375</v>
      </c>
      <c r="AJ79" s="16">
        <f t="shared" si="25"/>
        <v>42.375</v>
      </c>
      <c r="AK79" s="16">
        <f t="shared" si="26"/>
        <v>32.375</v>
      </c>
      <c r="AL79" s="16">
        <f t="shared" si="27"/>
        <v>32.375</v>
      </c>
      <c r="AM79" s="16">
        <f t="shared" si="28"/>
        <v>32.375</v>
      </c>
    </row>
    <row r="80" spans="1:39">
      <c r="A80" s="15">
        <v>79</v>
      </c>
      <c r="B80" s="9" t="s">
        <v>38</v>
      </c>
      <c r="C80" s="9">
        <v>605924</v>
      </c>
      <c r="D80" s="9" t="s">
        <v>241</v>
      </c>
      <c r="E80" s="9" t="s">
        <v>91</v>
      </c>
      <c r="F80" s="9" t="s">
        <v>59</v>
      </c>
      <c r="G80" s="6">
        <v>14</v>
      </c>
      <c r="H80" s="6">
        <v>6</v>
      </c>
      <c r="I80" s="6">
        <v>10</v>
      </c>
      <c r="J80" s="18">
        <f t="shared" si="19"/>
        <v>14</v>
      </c>
      <c r="K80" s="2">
        <f t="shared" si="20"/>
        <v>6</v>
      </c>
      <c r="L80" s="2">
        <f t="shared" si="21"/>
        <v>14.5</v>
      </c>
      <c r="M80" s="2">
        <f t="shared" si="22"/>
        <v>16.75</v>
      </c>
      <c r="N80" s="6">
        <v>16.75</v>
      </c>
      <c r="O80" s="9">
        <v>4</v>
      </c>
      <c r="P80" s="9">
        <v>11</v>
      </c>
      <c r="Q80" s="9">
        <v>4</v>
      </c>
      <c r="R80" s="9" t="s">
        <v>47</v>
      </c>
      <c r="S80" s="9">
        <v>10</v>
      </c>
      <c r="T80" s="9" t="s">
        <v>47</v>
      </c>
      <c r="U80" s="15"/>
      <c r="V80" s="15"/>
      <c r="W80" s="15"/>
      <c r="X80" s="15"/>
      <c r="Y80" s="15"/>
      <c r="Z80" s="10">
        <v>31.75</v>
      </c>
      <c r="AA80" s="9">
        <v>0</v>
      </c>
      <c r="AB80" s="9">
        <v>0</v>
      </c>
      <c r="AC80" s="9">
        <v>0</v>
      </c>
      <c r="AD80" s="9">
        <v>3</v>
      </c>
      <c r="AE80" s="9" t="s">
        <v>47</v>
      </c>
      <c r="AF80" s="9">
        <v>0</v>
      </c>
      <c r="AG80" s="9">
        <v>0</v>
      </c>
      <c r="AH80" s="16">
        <f t="shared" si="23"/>
        <v>31.75</v>
      </c>
      <c r="AI80" s="16">
        <f t="shared" si="24"/>
        <v>48.75</v>
      </c>
      <c r="AJ80" s="16">
        <f t="shared" si="25"/>
        <v>31.75</v>
      </c>
      <c r="AK80" s="16">
        <f t="shared" si="26"/>
        <v>31.75</v>
      </c>
      <c r="AL80" s="16">
        <f t="shared" si="27"/>
        <v>31.75</v>
      </c>
      <c r="AM80" s="16">
        <f t="shared" si="28"/>
        <v>31.75</v>
      </c>
    </row>
    <row r="81" spans="1:39">
      <c r="A81" s="15">
        <v>80</v>
      </c>
      <c r="B81" s="9" t="s">
        <v>38</v>
      </c>
      <c r="C81" s="9">
        <v>605884</v>
      </c>
      <c r="D81" s="9" t="s">
        <v>363</v>
      </c>
      <c r="E81" s="9" t="s">
        <v>171</v>
      </c>
      <c r="F81" s="9" t="s">
        <v>72</v>
      </c>
      <c r="G81" s="6">
        <v>14</v>
      </c>
      <c r="H81" s="6">
        <v>4</v>
      </c>
      <c r="I81" s="6">
        <v>8</v>
      </c>
      <c r="J81" s="18">
        <f t="shared" si="19"/>
        <v>14</v>
      </c>
      <c r="K81" s="2">
        <f t="shared" si="20"/>
        <v>4</v>
      </c>
      <c r="L81" s="2">
        <f t="shared" si="21"/>
        <v>14.333333333333334</v>
      </c>
      <c r="M81" s="2">
        <f t="shared" si="22"/>
        <v>16.5</v>
      </c>
      <c r="N81" s="6">
        <v>16.5</v>
      </c>
      <c r="O81" s="9">
        <v>4</v>
      </c>
      <c r="P81" s="9">
        <v>11</v>
      </c>
      <c r="Q81" s="9">
        <v>4</v>
      </c>
      <c r="R81" s="9" t="s">
        <v>47</v>
      </c>
      <c r="S81" s="9">
        <v>10</v>
      </c>
      <c r="T81" s="9" t="s">
        <v>47</v>
      </c>
      <c r="U81" s="15"/>
      <c r="V81" s="15"/>
      <c r="W81" s="15"/>
      <c r="X81" s="15"/>
      <c r="Y81" s="15"/>
      <c r="Z81" s="10">
        <v>31.5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16">
        <f t="shared" si="23"/>
        <v>31.5</v>
      </c>
      <c r="AI81" s="16">
        <f t="shared" si="24"/>
        <v>45.5</v>
      </c>
      <c r="AJ81" s="16">
        <f t="shared" si="25"/>
        <v>31.5</v>
      </c>
      <c r="AK81" s="16">
        <f t="shared" si="26"/>
        <v>31.5</v>
      </c>
      <c r="AL81" s="16">
        <f t="shared" si="27"/>
        <v>31.5</v>
      </c>
      <c r="AM81" s="16">
        <f t="shared" si="28"/>
        <v>31.5</v>
      </c>
    </row>
    <row r="82" spans="1:39">
      <c r="A82" s="15">
        <v>81</v>
      </c>
      <c r="B82" s="9" t="s">
        <v>38</v>
      </c>
      <c r="C82" s="9">
        <v>602538</v>
      </c>
      <c r="D82" s="9" t="s">
        <v>235</v>
      </c>
      <c r="E82" s="9" t="s">
        <v>236</v>
      </c>
      <c r="F82" s="9" t="s">
        <v>125</v>
      </c>
      <c r="G82" s="6">
        <v>14</v>
      </c>
      <c r="H82" s="6">
        <v>0</v>
      </c>
      <c r="I82" s="6">
        <v>0</v>
      </c>
      <c r="J82" s="18">
        <f t="shared" si="19"/>
        <v>14</v>
      </c>
      <c r="K82" s="2">
        <f t="shared" si="20"/>
        <v>0</v>
      </c>
      <c r="L82" s="2">
        <f t="shared" si="21"/>
        <v>14</v>
      </c>
      <c r="M82" s="2">
        <f t="shared" si="22"/>
        <v>16</v>
      </c>
      <c r="N82" s="6">
        <v>16</v>
      </c>
      <c r="O82" s="9">
        <v>4</v>
      </c>
      <c r="P82" s="9">
        <v>11</v>
      </c>
      <c r="Q82" s="9">
        <v>4</v>
      </c>
      <c r="R82" s="9" t="s">
        <v>47</v>
      </c>
      <c r="S82" s="9">
        <v>0</v>
      </c>
      <c r="T82" s="9">
        <v>0</v>
      </c>
      <c r="U82" s="15"/>
      <c r="V82" s="15"/>
      <c r="W82" s="15"/>
      <c r="X82" s="15"/>
      <c r="Y82" s="15"/>
      <c r="Z82" s="10">
        <v>31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16">
        <f t="shared" si="23"/>
        <v>31</v>
      </c>
      <c r="AI82" s="16">
        <f t="shared" si="24"/>
        <v>35</v>
      </c>
      <c r="AJ82" s="16">
        <f t="shared" si="25"/>
        <v>31</v>
      </c>
      <c r="AK82" s="16">
        <f t="shared" si="26"/>
        <v>31</v>
      </c>
      <c r="AL82" s="16">
        <f t="shared" si="27"/>
        <v>31</v>
      </c>
      <c r="AM82" s="16">
        <f t="shared" si="28"/>
        <v>31</v>
      </c>
    </row>
    <row r="83" spans="1:39">
      <c r="A83" s="15">
        <v>82</v>
      </c>
      <c r="B83" s="9" t="s">
        <v>38</v>
      </c>
      <c r="C83" s="9">
        <v>602693</v>
      </c>
      <c r="D83" s="9" t="s">
        <v>342</v>
      </c>
      <c r="E83" s="9" t="s">
        <v>343</v>
      </c>
      <c r="F83" s="9" t="s">
        <v>53</v>
      </c>
      <c r="G83" s="6">
        <v>14</v>
      </c>
      <c r="H83" s="6">
        <v>0</v>
      </c>
      <c r="I83" s="6">
        <v>0</v>
      </c>
      <c r="J83" s="18">
        <f t="shared" si="19"/>
        <v>14</v>
      </c>
      <c r="K83" s="2">
        <f t="shared" si="20"/>
        <v>0</v>
      </c>
      <c r="L83" s="2">
        <f t="shared" si="21"/>
        <v>14</v>
      </c>
      <c r="M83" s="2">
        <f t="shared" si="22"/>
        <v>16</v>
      </c>
      <c r="N83" s="6">
        <v>16</v>
      </c>
      <c r="O83" s="9">
        <v>4</v>
      </c>
      <c r="P83" s="9">
        <v>11</v>
      </c>
      <c r="Q83" s="9">
        <v>4</v>
      </c>
      <c r="R83" s="9" t="s">
        <v>47</v>
      </c>
      <c r="S83" s="9">
        <v>10</v>
      </c>
      <c r="T83" s="9" t="s">
        <v>47</v>
      </c>
      <c r="U83" s="15"/>
      <c r="V83" s="15"/>
      <c r="W83" s="15"/>
      <c r="X83" s="15"/>
      <c r="Y83" s="15"/>
      <c r="Z83" s="10">
        <v>31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16">
        <f t="shared" si="23"/>
        <v>31</v>
      </c>
      <c r="AI83" s="16">
        <f t="shared" si="24"/>
        <v>45</v>
      </c>
      <c r="AJ83" s="16">
        <f t="shared" si="25"/>
        <v>31</v>
      </c>
      <c r="AK83" s="16">
        <f t="shared" si="26"/>
        <v>31</v>
      </c>
      <c r="AL83" s="16">
        <f t="shared" si="27"/>
        <v>31</v>
      </c>
      <c r="AM83" s="16">
        <f t="shared" si="28"/>
        <v>31</v>
      </c>
    </row>
    <row r="84" spans="1:39">
      <c r="A84" s="15">
        <v>83</v>
      </c>
      <c r="B84" s="9" t="s">
        <v>38</v>
      </c>
      <c r="C84" s="9">
        <v>617587</v>
      </c>
      <c r="D84" s="9" t="s">
        <v>294</v>
      </c>
      <c r="E84" s="9" t="s">
        <v>141</v>
      </c>
      <c r="F84" s="9" t="s">
        <v>295</v>
      </c>
      <c r="G84" s="6">
        <v>10</v>
      </c>
      <c r="H84" s="6">
        <v>7</v>
      </c>
      <c r="I84" s="6">
        <v>19</v>
      </c>
      <c r="J84" s="18">
        <f t="shared" si="19"/>
        <v>10</v>
      </c>
      <c r="K84" s="2">
        <f t="shared" si="20"/>
        <v>8</v>
      </c>
      <c r="L84" s="2">
        <f t="shared" si="21"/>
        <v>10.666666666666666</v>
      </c>
      <c r="M84" s="2">
        <f t="shared" si="22"/>
        <v>11</v>
      </c>
      <c r="N84" s="6">
        <v>11</v>
      </c>
      <c r="O84" s="9">
        <v>0</v>
      </c>
      <c r="P84" s="9">
        <v>0</v>
      </c>
      <c r="Q84" s="9">
        <v>4</v>
      </c>
      <c r="R84" s="9" t="s">
        <v>47</v>
      </c>
      <c r="S84" s="9">
        <v>0</v>
      </c>
      <c r="T84" s="9">
        <v>0</v>
      </c>
      <c r="U84" s="15"/>
      <c r="V84" s="15"/>
      <c r="W84" s="15"/>
      <c r="X84" s="15"/>
      <c r="Y84" s="15"/>
      <c r="Z84" s="10">
        <v>30.666</v>
      </c>
      <c r="AA84" s="9">
        <v>0</v>
      </c>
      <c r="AB84" s="9">
        <v>0</v>
      </c>
      <c r="AC84" s="9">
        <v>20</v>
      </c>
      <c r="AD84" s="9">
        <v>0</v>
      </c>
      <c r="AE84" s="9">
        <v>0</v>
      </c>
      <c r="AF84" s="9">
        <v>0</v>
      </c>
      <c r="AG84" s="9">
        <v>0</v>
      </c>
      <c r="AH84" s="16">
        <f t="shared" si="23"/>
        <v>31</v>
      </c>
      <c r="AI84" s="16">
        <f t="shared" si="24"/>
        <v>35</v>
      </c>
      <c r="AJ84" s="16">
        <f t="shared" si="25"/>
        <v>31</v>
      </c>
      <c r="AK84" s="16">
        <f t="shared" si="26"/>
        <v>31</v>
      </c>
      <c r="AL84" s="16">
        <f t="shared" si="27"/>
        <v>31</v>
      </c>
      <c r="AM84" s="16">
        <f t="shared" si="28"/>
        <v>31</v>
      </c>
    </row>
    <row r="85" spans="1:39">
      <c r="A85" s="15">
        <v>84</v>
      </c>
      <c r="B85" s="9" t="s">
        <v>38</v>
      </c>
      <c r="C85" s="9">
        <v>611063</v>
      </c>
      <c r="D85" s="9" t="s">
        <v>373</v>
      </c>
      <c r="E85" s="9" t="s">
        <v>55</v>
      </c>
      <c r="F85" s="9" t="s">
        <v>87</v>
      </c>
      <c r="G85" s="6">
        <v>13</v>
      </c>
      <c r="H85" s="6">
        <v>7</v>
      </c>
      <c r="I85" s="6">
        <v>16</v>
      </c>
      <c r="J85" s="18">
        <f t="shared" si="19"/>
        <v>13</v>
      </c>
      <c r="K85" s="2">
        <f t="shared" si="20"/>
        <v>8</v>
      </c>
      <c r="L85" s="2">
        <f t="shared" si="21"/>
        <v>13.666666666666666</v>
      </c>
      <c r="M85" s="2">
        <f t="shared" si="22"/>
        <v>15.5</v>
      </c>
      <c r="N85" s="6">
        <v>15.5</v>
      </c>
      <c r="O85" s="9">
        <v>4</v>
      </c>
      <c r="P85" s="9">
        <v>11</v>
      </c>
      <c r="Q85" s="9">
        <v>4</v>
      </c>
      <c r="R85" s="9" t="s">
        <v>47</v>
      </c>
      <c r="S85" s="9">
        <v>10</v>
      </c>
      <c r="T85" s="9" t="s">
        <v>47</v>
      </c>
      <c r="U85" s="15"/>
      <c r="V85" s="15"/>
      <c r="W85" s="15"/>
      <c r="X85" s="15"/>
      <c r="Y85" s="15"/>
      <c r="Z85" s="10">
        <v>30.5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16">
        <f t="shared" si="23"/>
        <v>30.5</v>
      </c>
      <c r="AI85" s="16">
        <f t="shared" si="24"/>
        <v>44.5</v>
      </c>
      <c r="AJ85" s="16">
        <f t="shared" si="25"/>
        <v>30.5</v>
      </c>
      <c r="AK85" s="16">
        <f t="shared" si="26"/>
        <v>30.5</v>
      </c>
      <c r="AL85" s="16">
        <f t="shared" si="27"/>
        <v>30.5</v>
      </c>
      <c r="AM85" s="16">
        <f t="shared" si="28"/>
        <v>30.5</v>
      </c>
    </row>
    <row r="86" spans="1:39">
      <c r="A86" s="15">
        <v>85</v>
      </c>
      <c r="B86" s="9" t="s">
        <v>38</v>
      </c>
      <c r="C86" s="9">
        <v>601549</v>
      </c>
      <c r="D86" s="9" t="s">
        <v>350</v>
      </c>
      <c r="E86" s="9" t="s">
        <v>126</v>
      </c>
      <c r="F86" s="9" t="s">
        <v>110</v>
      </c>
      <c r="G86" s="6">
        <v>20</v>
      </c>
      <c r="H86" s="6">
        <v>9</v>
      </c>
      <c r="I86" s="6">
        <v>10</v>
      </c>
      <c r="J86" s="18">
        <f t="shared" si="19"/>
        <v>20</v>
      </c>
      <c r="K86" s="2">
        <f t="shared" si="20"/>
        <v>9</v>
      </c>
      <c r="L86" s="2">
        <f t="shared" si="21"/>
        <v>20.75</v>
      </c>
      <c r="M86" s="2">
        <f t="shared" si="22"/>
        <v>26.5</v>
      </c>
      <c r="N86" s="6">
        <v>26.5</v>
      </c>
      <c r="O86" s="9">
        <v>4</v>
      </c>
      <c r="P86" s="9">
        <v>0</v>
      </c>
      <c r="Q86" s="9">
        <v>4</v>
      </c>
      <c r="R86" s="9" t="s">
        <v>47</v>
      </c>
      <c r="S86" s="9">
        <v>0</v>
      </c>
      <c r="T86" s="9">
        <v>0</v>
      </c>
      <c r="U86" s="15"/>
      <c r="V86" s="15"/>
      <c r="W86" s="15"/>
      <c r="X86" s="15"/>
      <c r="Y86" s="15"/>
      <c r="Z86" s="10">
        <v>30.125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16">
        <f t="shared" si="23"/>
        <v>30.5</v>
      </c>
      <c r="AI86" s="16">
        <f t="shared" si="24"/>
        <v>34.5</v>
      </c>
      <c r="AJ86" s="16">
        <f t="shared" si="25"/>
        <v>30.5</v>
      </c>
      <c r="AK86" s="16">
        <f t="shared" si="26"/>
        <v>30.5</v>
      </c>
      <c r="AL86" s="16">
        <f t="shared" si="27"/>
        <v>30.5</v>
      </c>
      <c r="AM86" s="16">
        <f t="shared" si="28"/>
        <v>30.5</v>
      </c>
    </row>
    <row r="87" spans="1:39">
      <c r="A87" s="15">
        <v>86</v>
      </c>
      <c r="B87" s="9" t="s">
        <v>38</v>
      </c>
      <c r="C87" s="9">
        <v>600829</v>
      </c>
      <c r="D87" s="9" t="s">
        <v>388</v>
      </c>
      <c r="E87" s="9" t="s">
        <v>126</v>
      </c>
      <c r="F87" s="9" t="s">
        <v>53</v>
      </c>
      <c r="G87" s="6">
        <v>16</v>
      </c>
      <c r="H87" s="6">
        <v>10</v>
      </c>
      <c r="I87" s="6">
        <v>5</v>
      </c>
      <c r="J87" s="18">
        <f t="shared" si="19"/>
        <v>16</v>
      </c>
      <c r="K87" s="2">
        <f t="shared" si="20"/>
        <v>10</v>
      </c>
      <c r="L87" s="2">
        <f t="shared" si="21"/>
        <v>16.833333333333332</v>
      </c>
      <c r="M87" s="2">
        <v>20.88</v>
      </c>
      <c r="N87" s="6">
        <v>20.875</v>
      </c>
      <c r="O87" s="9">
        <v>4</v>
      </c>
      <c r="P87" s="9">
        <v>5</v>
      </c>
      <c r="Q87" s="9">
        <v>4</v>
      </c>
      <c r="R87" s="9" t="s">
        <v>47</v>
      </c>
      <c r="S87" s="9">
        <v>0</v>
      </c>
      <c r="T87" s="9">
        <v>0</v>
      </c>
      <c r="U87" s="15"/>
      <c r="V87" s="15"/>
      <c r="W87" s="15"/>
      <c r="X87" s="15"/>
      <c r="Y87" s="15"/>
      <c r="Z87" s="10">
        <v>29.75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16">
        <f t="shared" si="23"/>
        <v>29.875</v>
      </c>
      <c r="AI87" s="16">
        <f t="shared" si="24"/>
        <v>33.875</v>
      </c>
      <c r="AJ87" s="16">
        <f t="shared" si="25"/>
        <v>29.875</v>
      </c>
      <c r="AK87" s="16">
        <f t="shared" si="26"/>
        <v>29.875</v>
      </c>
      <c r="AL87" s="16">
        <f t="shared" si="27"/>
        <v>29.875</v>
      </c>
      <c r="AM87" s="16">
        <f t="shared" si="28"/>
        <v>29.875</v>
      </c>
    </row>
    <row r="88" spans="1:39">
      <c r="A88" s="15">
        <v>87</v>
      </c>
      <c r="B88" s="9" t="s">
        <v>38</v>
      </c>
      <c r="C88" s="9">
        <v>618668</v>
      </c>
      <c r="D88" s="9" t="s">
        <v>202</v>
      </c>
      <c r="E88" s="9" t="s">
        <v>379</v>
      </c>
      <c r="F88" s="9" t="s">
        <v>111</v>
      </c>
      <c r="G88" s="6">
        <v>13</v>
      </c>
      <c r="H88" s="6">
        <v>2</v>
      </c>
      <c r="I88" s="6">
        <v>0</v>
      </c>
      <c r="J88" s="18">
        <f t="shared" si="19"/>
        <v>13</v>
      </c>
      <c r="K88" s="2">
        <f t="shared" si="20"/>
        <v>2</v>
      </c>
      <c r="L88" s="2">
        <f t="shared" si="21"/>
        <v>13.166666666666666</v>
      </c>
      <c r="M88" s="2">
        <f>TRUNC((IF(L88&gt;20,(L88-20)*2+10+15,(IF(L88&gt;10,(L88-10)*1.5+10,L88*1)))),3)</f>
        <v>14.75</v>
      </c>
      <c r="N88" s="6">
        <v>14.75</v>
      </c>
      <c r="O88" s="9">
        <v>4</v>
      </c>
      <c r="P88" s="9">
        <v>11</v>
      </c>
      <c r="Q88" s="9">
        <v>4</v>
      </c>
      <c r="R88" s="9" t="s">
        <v>47</v>
      </c>
      <c r="S88" s="9">
        <v>10</v>
      </c>
      <c r="T88" s="9" t="s">
        <v>47</v>
      </c>
      <c r="U88" s="15"/>
      <c r="V88" s="15"/>
      <c r="W88" s="15"/>
      <c r="X88" s="15"/>
      <c r="Y88" s="15"/>
      <c r="Z88" s="10">
        <v>29.75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16">
        <f t="shared" si="23"/>
        <v>29.75</v>
      </c>
      <c r="AI88" s="16">
        <f t="shared" si="24"/>
        <v>43.75</v>
      </c>
      <c r="AJ88" s="16">
        <f t="shared" si="25"/>
        <v>29.75</v>
      </c>
      <c r="AK88" s="16">
        <f t="shared" si="26"/>
        <v>29.75</v>
      </c>
      <c r="AL88" s="16">
        <f t="shared" si="27"/>
        <v>29.75</v>
      </c>
      <c r="AM88" s="16">
        <f t="shared" si="28"/>
        <v>29.75</v>
      </c>
    </row>
    <row r="89" spans="1:39">
      <c r="A89" s="15">
        <v>88</v>
      </c>
      <c r="B89" s="5" t="s">
        <v>38</v>
      </c>
      <c r="C89" s="5">
        <v>583860</v>
      </c>
      <c r="D89" s="5" t="s">
        <v>422</v>
      </c>
      <c r="E89" s="5" t="s">
        <v>163</v>
      </c>
      <c r="F89" s="11"/>
      <c r="G89" s="6">
        <v>0</v>
      </c>
      <c r="H89" s="6">
        <v>0</v>
      </c>
      <c r="I89" s="6">
        <v>0</v>
      </c>
      <c r="J89" s="18">
        <f t="shared" si="19"/>
        <v>0</v>
      </c>
      <c r="K89" s="2">
        <f t="shared" si="20"/>
        <v>0</v>
      </c>
      <c r="L89" s="2">
        <f t="shared" si="21"/>
        <v>0</v>
      </c>
      <c r="M89" s="2">
        <v>29.666</v>
      </c>
      <c r="N89" s="6">
        <v>29.666</v>
      </c>
      <c r="O89" s="5">
        <v>0</v>
      </c>
      <c r="P89" s="5">
        <v>0</v>
      </c>
      <c r="Q89" s="15">
        <v>4</v>
      </c>
      <c r="R89" s="15" t="s">
        <v>47</v>
      </c>
      <c r="S89" s="15"/>
      <c r="T89" s="15"/>
      <c r="U89" s="15"/>
      <c r="V89" s="15"/>
      <c r="W89" s="15"/>
      <c r="X89" s="15"/>
      <c r="Y89" s="15"/>
      <c r="Z89" s="7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16">
        <f t="shared" si="23"/>
        <v>29.666</v>
      </c>
      <c r="AI89" s="16">
        <f t="shared" si="24"/>
        <v>33.665999999999997</v>
      </c>
      <c r="AJ89" s="16">
        <f t="shared" si="25"/>
        <v>29.666</v>
      </c>
      <c r="AK89" s="16">
        <f t="shared" si="26"/>
        <v>29.666</v>
      </c>
      <c r="AL89" s="16">
        <f t="shared" si="27"/>
        <v>29.666</v>
      </c>
      <c r="AM89" s="16">
        <f t="shared" si="28"/>
        <v>29.666</v>
      </c>
    </row>
    <row r="90" spans="1:39">
      <c r="A90" s="15">
        <v>89</v>
      </c>
      <c r="B90" s="15" t="s">
        <v>38</v>
      </c>
      <c r="C90" s="15">
        <v>601091</v>
      </c>
      <c r="D90" s="15" t="s">
        <v>96</v>
      </c>
      <c r="E90" s="15" t="s">
        <v>62</v>
      </c>
      <c r="F90" s="15"/>
      <c r="G90" s="23">
        <v>22</v>
      </c>
      <c r="H90" s="23">
        <v>2</v>
      </c>
      <c r="I90" s="23">
        <v>28</v>
      </c>
      <c r="J90" s="23">
        <f t="shared" si="19"/>
        <v>22</v>
      </c>
      <c r="K90" s="1">
        <f t="shared" si="20"/>
        <v>3</v>
      </c>
      <c r="L90" s="1">
        <f t="shared" si="21"/>
        <v>22.25</v>
      </c>
      <c r="M90" s="1">
        <f t="shared" ref="M90:M121" si="29">TRUNC((IF(L90&gt;20,(L90-20)*2+10+15,(IF(L90&gt;10,(L90-10)*1.5+10,L90*1)))),3)</f>
        <v>29.5</v>
      </c>
      <c r="N90" s="17">
        <v>29.5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/>
      <c r="V90" s="15"/>
      <c r="W90" s="15"/>
      <c r="X90" s="15"/>
      <c r="Y90" s="15"/>
      <c r="Z90" s="15"/>
      <c r="AA90" s="15">
        <v>0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  <c r="AH90" s="16">
        <f t="shared" si="23"/>
        <v>29.5</v>
      </c>
      <c r="AI90" s="15">
        <f t="shared" si="24"/>
        <v>29.5</v>
      </c>
      <c r="AJ90" s="15">
        <f t="shared" si="25"/>
        <v>29.5</v>
      </c>
      <c r="AK90" s="15">
        <f t="shared" si="26"/>
        <v>29.5</v>
      </c>
      <c r="AL90" s="15">
        <f t="shared" si="27"/>
        <v>29.5</v>
      </c>
      <c r="AM90" s="15">
        <f t="shared" si="28"/>
        <v>29.5</v>
      </c>
    </row>
    <row r="91" spans="1:39">
      <c r="A91" s="15">
        <v>90</v>
      </c>
      <c r="B91" s="15" t="s">
        <v>38</v>
      </c>
      <c r="C91" s="15">
        <v>599430</v>
      </c>
      <c r="D91" s="15" t="s">
        <v>56</v>
      </c>
      <c r="E91" s="15" t="s">
        <v>57</v>
      </c>
      <c r="F91" s="15">
        <v>1</v>
      </c>
      <c r="G91" s="23">
        <v>16</v>
      </c>
      <c r="H91" s="23">
        <v>7</v>
      </c>
      <c r="I91" s="23">
        <v>26</v>
      </c>
      <c r="J91" s="23">
        <f t="shared" si="19"/>
        <v>16</v>
      </c>
      <c r="K91" s="1">
        <f t="shared" si="20"/>
        <v>8</v>
      </c>
      <c r="L91" s="1">
        <f t="shared" si="21"/>
        <v>16.666666666666668</v>
      </c>
      <c r="M91" s="1">
        <f t="shared" si="29"/>
        <v>20</v>
      </c>
      <c r="N91" s="17">
        <v>20</v>
      </c>
      <c r="O91" s="15">
        <v>4</v>
      </c>
      <c r="P91" s="15">
        <v>5</v>
      </c>
      <c r="Q91" s="15">
        <v>0</v>
      </c>
      <c r="R91" s="15"/>
      <c r="S91" s="15">
        <v>10</v>
      </c>
      <c r="T91" s="15" t="s">
        <v>47</v>
      </c>
      <c r="U91" s="15" t="s">
        <v>42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  <c r="AH91" s="16">
        <f t="shared" si="23"/>
        <v>29</v>
      </c>
      <c r="AI91" s="15">
        <f t="shared" si="24"/>
        <v>39</v>
      </c>
      <c r="AJ91" s="15">
        <f t="shared" si="25"/>
        <v>29</v>
      </c>
      <c r="AK91" s="15">
        <f t="shared" si="26"/>
        <v>29</v>
      </c>
      <c r="AL91" s="15">
        <f t="shared" si="27"/>
        <v>29</v>
      </c>
      <c r="AM91" s="15">
        <f t="shared" si="28"/>
        <v>29</v>
      </c>
    </row>
    <row r="92" spans="1:39">
      <c r="A92" s="15">
        <v>91</v>
      </c>
      <c r="B92" s="9" t="s">
        <v>38</v>
      </c>
      <c r="C92" s="9">
        <v>610823</v>
      </c>
      <c r="D92" s="9" t="s">
        <v>427</v>
      </c>
      <c r="E92" s="9" t="s">
        <v>163</v>
      </c>
      <c r="F92" s="9" t="s">
        <v>428</v>
      </c>
      <c r="G92" s="6">
        <v>12</v>
      </c>
      <c r="H92" s="6">
        <v>6</v>
      </c>
      <c r="I92" s="6">
        <v>19</v>
      </c>
      <c r="J92" s="18">
        <f t="shared" si="19"/>
        <v>12</v>
      </c>
      <c r="K92" s="2">
        <f t="shared" si="20"/>
        <v>7</v>
      </c>
      <c r="L92" s="2">
        <f t="shared" si="21"/>
        <v>12.583333333333334</v>
      </c>
      <c r="M92" s="2">
        <f t="shared" si="29"/>
        <v>13.875</v>
      </c>
      <c r="N92" s="6">
        <v>13.875</v>
      </c>
      <c r="O92" s="9">
        <v>4</v>
      </c>
      <c r="P92" s="9">
        <v>11</v>
      </c>
      <c r="Q92" s="9">
        <v>4</v>
      </c>
      <c r="R92" s="9" t="s">
        <v>47</v>
      </c>
      <c r="S92" s="9">
        <v>10</v>
      </c>
      <c r="T92" s="9" t="s">
        <v>47</v>
      </c>
      <c r="U92" s="15"/>
      <c r="V92" s="15"/>
      <c r="W92" s="15"/>
      <c r="X92" s="15"/>
      <c r="Y92" s="15"/>
      <c r="Z92" s="10">
        <v>28.875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0</v>
      </c>
      <c r="AH92" s="16">
        <f t="shared" si="23"/>
        <v>28.875</v>
      </c>
      <c r="AI92" s="16">
        <f t="shared" si="24"/>
        <v>42.875</v>
      </c>
      <c r="AJ92" s="16">
        <f t="shared" si="25"/>
        <v>28.875</v>
      </c>
      <c r="AK92" s="16">
        <f t="shared" si="26"/>
        <v>28.875</v>
      </c>
      <c r="AL92" s="16">
        <f t="shared" si="27"/>
        <v>28.875</v>
      </c>
      <c r="AM92" s="16">
        <f t="shared" si="28"/>
        <v>28.875</v>
      </c>
    </row>
    <row r="93" spans="1:39">
      <c r="A93" s="15">
        <v>92</v>
      </c>
      <c r="B93" s="9" t="s">
        <v>38</v>
      </c>
      <c r="C93" s="9">
        <v>594522</v>
      </c>
      <c r="D93" s="9" t="s">
        <v>159</v>
      </c>
      <c r="E93" s="9" t="s">
        <v>160</v>
      </c>
      <c r="F93" s="9" t="s">
        <v>108</v>
      </c>
      <c r="G93" s="6">
        <v>16</v>
      </c>
      <c r="H93" s="6">
        <v>5</v>
      </c>
      <c r="I93" s="6">
        <v>13</v>
      </c>
      <c r="J93" s="18">
        <f t="shared" si="19"/>
        <v>16</v>
      </c>
      <c r="K93" s="2">
        <f t="shared" si="20"/>
        <v>5</v>
      </c>
      <c r="L93" s="2">
        <f t="shared" si="21"/>
        <v>16.416666666666668</v>
      </c>
      <c r="M93" s="2">
        <f t="shared" si="29"/>
        <v>19.625</v>
      </c>
      <c r="N93" s="6">
        <v>19.625</v>
      </c>
      <c r="O93" s="9">
        <v>4</v>
      </c>
      <c r="P93" s="9">
        <v>5</v>
      </c>
      <c r="Q93" s="9">
        <v>0</v>
      </c>
      <c r="R93" s="9">
        <v>0</v>
      </c>
      <c r="S93" s="9">
        <v>10</v>
      </c>
      <c r="T93" s="9" t="s">
        <v>47</v>
      </c>
      <c r="U93" s="15"/>
      <c r="V93" s="15"/>
      <c r="W93" s="15"/>
      <c r="X93" s="15"/>
      <c r="Y93" s="15"/>
      <c r="Z93" s="9">
        <v>28.625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16">
        <f t="shared" si="23"/>
        <v>28.625</v>
      </c>
      <c r="AI93" s="16">
        <f t="shared" si="24"/>
        <v>38.625</v>
      </c>
      <c r="AJ93" s="16">
        <f t="shared" si="25"/>
        <v>28.625</v>
      </c>
      <c r="AK93" s="16">
        <f t="shared" si="26"/>
        <v>28.625</v>
      </c>
      <c r="AL93" s="16">
        <f t="shared" si="27"/>
        <v>28.625</v>
      </c>
      <c r="AM93" s="16">
        <f t="shared" si="28"/>
        <v>28.625</v>
      </c>
    </row>
    <row r="94" spans="1:39">
      <c r="A94" s="15">
        <v>93</v>
      </c>
      <c r="B94" s="9" t="s">
        <v>38</v>
      </c>
      <c r="C94" s="9">
        <v>613399</v>
      </c>
      <c r="D94" s="9" t="s">
        <v>431</v>
      </c>
      <c r="E94" s="9" t="s">
        <v>49</v>
      </c>
      <c r="F94" s="9" t="s">
        <v>432</v>
      </c>
      <c r="G94" s="6">
        <v>12</v>
      </c>
      <c r="H94" s="6">
        <v>4</v>
      </c>
      <c r="I94" s="6">
        <v>17</v>
      </c>
      <c r="J94" s="18">
        <f t="shared" si="19"/>
        <v>12</v>
      </c>
      <c r="K94" s="2">
        <f t="shared" si="20"/>
        <v>5</v>
      </c>
      <c r="L94" s="2">
        <f t="shared" si="21"/>
        <v>12.416666666666666</v>
      </c>
      <c r="M94" s="2">
        <f t="shared" si="29"/>
        <v>13.625</v>
      </c>
      <c r="N94" s="6">
        <v>13.625</v>
      </c>
      <c r="O94" s="9">
        <v>4</v>
      </c>
      <c r="P94" s="9">
        <v>11</v>
      </c>
      <c r="Q94" s="9">
        <v>4</v>
      </c>
      <c r="R94" s="9" t="s">
        <v>47</v>
      </c>
      <c r="S94" s="9">
        <v>10</v>
      </c>
      <c r="T94" s="9" t="s">
        <v>47</v>
      </c>
      <c r="U94" s="15"/>
      <c r="V94" s="15"/>
      <c r="W94" s="15"/>
      <c r="X94" s="15"/>
      <c r="Y94" s="15"/>
      <c r="Z94" s="10">
        <v>28.625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16">
        <f t="shared" si="23"/>
        <v>28.625</v>
      </c>
      <c r="AI94" s="16">
        <f t="shared" si="24"/>
        <v>42.625</v>
      </c>
      <c r="AJ94" s="16">
        <f t="shared" si="25"/>
        <v>28.625</v>
      </c>
      <c r="AK94" s="16">
        <f t="shared" si="26"/>
        <v>28.625</v>
      </c>
      <c r="AL94" s="16">
        <f t="shared" si="27"/>
        <v>28.625</v>
      </c>
      <c r="AM94" s="16">
        <f t="shared" si="28"/>
        <v>28.625</v>
      </c>
    </row>
    <row r="95" spans="1:39">
      <c r="A95" s="15">
        <v>94</v>
      </c>
      <c r="B95" s="9" t="s">
        <v>38</v>
      </c>
      <c r="C95" s="9">
        <v>594026</v>
      </c>
      <c r="D95" s="9" t="s">
        <v>149</v>
      </c>
      <c r="E95" s="9" t="s">
        <v>150</v>
      </c>
      <c r="F95" s="9" t="s">
        <v>115</v>
      </c>
      <c r="G95" s="6">
        <v>16</v>
      </c>
      <c r="H95" s="6">
        <v>4</v>
      </c>
      <c r="I95" s="6">
        <v>4</v>
      </c>
      <c r="J95" s="18">
        <f t="shared" si="19"/>
        <v>16</v>
      </c>
      <c r="K95" s="2">
        <f t="shared" si="20"/>
        <v>4</v>
      </c>
      <c r="L95" s="2">
        <f t="shared" si="21"/>
        <v>16.333333333333332</v>
      </c>
      <c r="M95" s="2">
        <f t="shared" si="29"/>
        <v>19.5</v>
      </c>
      <c r="N95" s="6">
        <v>19.5</v>
      </c>
      <c r="O95" s="9">
        <v>4</v>
      </c>
      <c r="P95" s="9">
        <v>5</v>
      </c>
      <c r="Q95" s="9">
        <v>4</v>
      </c>
      <c r="R95" s="9" t="s">
        <v>47</v>
      </c>
      <c r="S95" s="9">
        <v>10</v>
      </c>
      <c r="T95" s="9" t="s">
        <v>47</v>
      </c>
      <c r="U95" s="15"/>
      <c r="V95" s="15"/>
      <c r="W95" s="15"/>
      <c r="X95" s="15"/>
      <c r="Y95" s="15"/>
      <c r="Z95" s="9">
        <v>28.5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16">
        <f t="shared" si="23"/>
        <v>28.5</v>
      </c>
      <c r="AI95" s="16">
        <f t="shared" si="24"/>
        <v>42.5</v>
      </c>
      <c r="AJ95" s="16">
        <f t="shared" si="25"/>
        <v>28.5</v>
      </c>
      <c r="AK95" s="16">
        <f t="shared" si="26"/>
        <v>28.5</v>
      </c>
      <c r="AL95" s="16">
        <f t="shared" si="27"/>
        <v>28.5</v>
      </c>
      <c r="AM95" s="16">
        <f t="shared" si="28"/>
        <v>28.5</v>
      </c>
    </row>
    <row r="96" spans="1:39">
      <c r="A96" s="15">
        <v>95</v>
      </c>
      <c r="B96" s="15" t="s">
        <v>38</v>
      </c>
      <c r="C96" s="15">
        <v>702216</v>
      </c>
      <c r="D96" s="15" t="s">
        <v>60</v>
      </c>
      <c r="E96" s="15" t="s">
        <v>44</v>
      </c>
      <c r="F96" s="15">
        <v>1</v>
      </c>
      <c r="G96" s="23">
        <v>8</v>
      </c>
      <c r="H96" s="23">
        <v>6</v>
      </c>
      <c r="I96" s="23">
        <v>3</v>
      </c>
      <c r="J96" s="23">
        <f t="shared" si="19"/>
        <v>8</v>
      </c>
      <c r="K96" s="1">
        <f t="shared" si="20"/>
        <v>6</v>
      </c>
      <c r="L96" s="1">
        <f t="shared" si="21"/>
        <v>8.5</v>
      </c>
      <c r="M96" s="1">
        <f t="shared" si="29"/>
        <v>8.5</v>
      </c>
      <c r="N96" s="17">
        <v>8.5</v>
      </c>
      <c r="O96" s="15">
        <v>0</v>
      </c>
      <c r="P96" s="15">
        <v>0</v>
      </c>
      <c r="Q96" s="15">
        <v>4</v>
      </c>
      <c r="R96" s="15" t="s">
        <v>47</v>
      </c>
      <c r="S96" s="15">
        <v>0</v>
      </c>
      <c r="T96" s="15"/>
      <c r="U96" s="15" t="s">
        <v>42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20</v>
      </c>
      <c r="AD96" s="15">
        <v>3</v>
      </c>
      <c r="AE96" s="15" t="s">
        <v>47</v>
      </c>
      <c r="AF96" s="15">
        <v>0</v>
      </c>
      <c r="AG96" s="15">
        <v>0</v>
      </c>
      <c r="AH96" s="16">
        <f t="shared" si="23"/>
        <v>28.5</v>
      </c>
      <c r="AI96" s="15">
        <f t="shared" si="24"/>
        <v>35.5</v>
      </c>
      <c r="AJ96" s="15">
        <f t="shared" si="25"/>
        <v>28.5</v>
      </c>
      <c r="AK96" s="15">
        <f t="shared" si="26"/>
        <v>28.5</v>
      </c>
      <c r="AL96" s="15">
        <f t="shared" si="27"/>
        <v>28.5</v>
      </c>
      <c r="AM96" s="15">
        <f t="shared" si="28"/>
        <v>28.5</v>
      </c>
    </row>
    <row r="97" spans="1:39">
      <c r="A97" s="15">
        <v>96</v>
      </c>
      <c r="B97" s="9" t="s">
        <v>38</v>
      </c>
      <c r="C97" s="9">
        <v>595308</v>
      </c>
      <c r="D97" s="9" t="s">
        <v>225</v>
      </c>
      <c r="E97" s="9" t="s">
        <v>226</v>
      </c>
      <c r="F97" s="9" t="s">
        <v>227</v>
      </c>
      <c r="G97" s="6">
        <v>16</v>
      </c>
      <c r="H97" s="6">
        <v>3</v>
      </c>
      <c r="I97" s="6">
        <v>2</v>
      </c>
      <c r="J97" s="18">
        <f t="shared" si="19"/>
        <v>16</v>
      </c>
      <c r="K97" s="2">
        <f t="shared" si="20"/>
        <v>3</v>
      </c>
      <c r="L97" s="2">
        <f t="shared" si="21"/>
        <v>16.25</v>
      </c>
      <c r="M97" s="2">
        <f t="shared" si="29"/>
        <v>19.375</v>
      </c>
      <c r="N97" s="6">
        <v>19.375</v>
      </c>
      <c r="O97" s="9">
        <v>4</v>
      </c>
      <c r="P97" s="9">
        <v>5</v>
      </c>
      <c r="Q97" s="9">
        <v>4</v>
      </c>
      <c r="R97" s="9" t="s">
        <v>47</v>
      </c>
      <c r="S97" s="9">
        <v>10</v>
      </c>
      <c r="T97" s="9" t="s">
        <v>47</v>
      </c>
      <c r="U97" s="15"/>
      <c r="V97" s="15"/>
      <c r="W97" s="15"/>
      <c r="X97" s="15"/>
      <c r="Y97" s="15"/>
      <c r="Z97" s="10">
        <v>28.375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16">
        <f t="shared" si="23"/>
        <v>28.375</v>
      </c>
      <c r="AI97" s="16">
        <f t="shared" si="24"/>
        <v>42.375</v>
      </c>
      <c r="AJ97" s="16">
        <f t="shared" si="25"/>
        <v>28.375</v>
      </c>
      <c r="AK97" s="16">
        <f t="shared" si="26"/>
        <v>28.375</v>
      </c>
      <c r="AL97" s="16">
        <f t="shared" si="27"/>
        <v>28.375</v>
      </c>
      <c r="AM97" s="16">
        <f t="shared" si="28"/>
        <v>28.375</v>
      </c>
    </row>
    <row r="98" spans="1:39">
      <c r="A98" s="15">
        <v>97</v>
      </c>
      <c r="B98" s="9" t="s">
        <v>38</v>
      </c>
      <c r="C98" s="9">
        <v>613676</v>
      </c>
      <c r="D98" s="9" t="s">
        <v>340</v>
      </c>
      <c r="E98" s="9" t="s">
        <v>197</v>
      </c>
      <c r="F98" s="9" t="s">
        <v>59</v>
      </c>
      <c r="G98" s="6">
        <v>12</v>
      </c>
      <c r="H98" s="6">
        <v>3</v>
      </c>
      <c r="I98" s="6">
        <v>7</v>
      </c>
      <c r="J98" s="18">
        <f t="shared" ref="J98:J129" si="30">G98</f>
        <v>12</v>
      </c>
      <c r="K98" s="2">
        <f t="shared" ref="K98:K129" si="31">IF(I98&gt;14,H98+1,H98)</f>
        <v>3</v>
      </c>
      <c r="L98" s="2">
        <f t="shared" ref="L98:L129" si="32">J98+K98/12</f>
        <v>12.25</v>
      </c>
      <c r="M98" s="2">
        <f t="shared" si="29"/>
        <v>13.375</v>
      </c>
      <c r="N98" s="6">
        <v>13.375</v>
      </c>
      <c r="O98" s="9">
        <v>4</v>
      </c>
      <c r="P98" s="9">
        <v>11</v>
      </c>
      <c r="Q98" s="9">
        <v>4</v>
      </c>
      <c r="R98" s="9" t="s">
        <v>47</v>
      </c>
      <c r="S98" s="9">
        <v>10</v>
      </c>
      <c r="T98" s="9" t="s">
        <v>47</v>
      </c>
      <c r="U98" s="15"/>
      <c r="V98" s="15"/>
      <c r="W98" s="15"/>
      <c r="X98" s="15"/>
      <c r="Y98" s="15"/>
      <c r="Z98" s="10">
        <v>28.375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0</v>
      </c>
      <c r="AH98" s="16">
        <f t="shared" si="23"/>
        <v>28.375</v>
      </c>
      <c r="AI98" s="16">
        <f t="shared" ref="AI98:AI129" si="33">AH98+IF(R98="ΠΑΤΡΕΩΝ",4,0)+IF(T98="ΠΑΤΡΕΩΝ",10,0)+IF(AE98="ΠΑΤΡΕΩΝ",AD98,0)+IF(AG98="ΠΑΤΡΕΩΝ",AF98,0)</f>
        <v>42.375</v>
      </c>
      <c r="AJ98" s="16">
        <f t="shared" ref="AJ98:AJ129" si="34">AH98+IF(R98="ΔΥΤΙΚΗΣ ΑΧΑΪΑΣ",4,0)+IF(T98="ΔΥΤΙΚΗΣ ΑΧΑΪΑΣ",10,0)+IF(AE98="ΔΥΤΙΚΗΣ ΑΧΑΪΑΣ",AD98,0)+IF(AG98="ΔΥΤΙΚΗΣ ΑΧΑΪΑΣ",AF98,0)</f>
        <v>28.375</v>
      </c>
      <c r="AK98" s="16">
        <f t="shared" ref="AK98:AK129" si="35">AH98+IF(R98="ΑΙΓΙΑΛΕΙΑΣ",4,0)+IF(T98="ΑΙΓΙΑΛΕΙΑΣ",10,0)+IF(AE98="ΑΙΓΙΑΛΕΙΑΣ",AD98,0)+IF(AG98="ΑΙΓΙΑΛΕΙΑΣ",AF98,0)</f>
        <v>28.375</v>
      </c>
      <c r="AL98" s="16">
        <f t="shared" ref="AL98:AL129" si="36">AH98+IF(R98="ΕΡΥΜΑΝΘΟΥ",4,0)+IF(T98="ΕΡΥΜΑΝΘΟΥ",10,0)+IF(AE98="ΕΡΥΜΑΝΘΟΥ",AD98,0)+IF(AG98="ΕΡΥΜΑΝΘΟΥ",AF98,0)</f>
        <v>28.375</v>
      </c>
      <c r="AM98" s="16">
        <f t="shared" ref="AM98:AM129" si="37">AH98+IF(R98="ΚΑΛΑΒΡΥΤΩΝ",4,0)+IF(T98="ΚΑΛΑΒΡΥΤΩΝ",10,0)+IF(AE98="ΚΑΛΑΒΡΥΤΩΝ",AD98,0)+IF(AG98="ΚΑΛΑΒΡΥΤΩΝ",AF98,0)</f>
        <v>28.375</v>
      </c>
    </row>
    <row r="99" spans="1:39">
      <c r="A99" s="15">
        <v>98</v>
      </c>
      <c r="B99" s="9" t="s">
        <v>38</v>
      </c>
      <c r="C99" s="9">
        <v>605615</v>
      </c>
      <c r="D99" s="9" t="s">
        <v>316</v>
      </c>
      <c r="E99" s="9" t="s">
        <v>168</v>
      </c>
      <c r="F99" s="9" t="s">
        <v>111</v>
      </c>
      <c r="G99" s="6">
        <v>12</v>
      </c>
      <c r="H99" s="6">
        <v>2</v>
      </c>
      <c r="I99" s="6">
        <v>8</v>
      </c>
      <c r="J99" s="18">
        <f t="shared" si="30"/>
        <v>12</v>
      </c>
      <c r="K99" s="2">
        <f t="shared" si="31"/>
        <v>2</v>
      </c>
      <c r="L99" s="2">
        <f t="shared" si="32"/>
        <v>12.166666666666666</v>
      </c>
      <c r="M99" s="2">
        <f t="shared" si="29"/>
        <v>13.25</v>
      </c>
      <c r="N99" s="6">
        <v>13.25</v>
      </c>
      <c r="O99" s="9">
        <v>4</v>
      </c>
      <c r="P99" s="9">
        <v>11</v>
      </c>
      <c r="Q99" s="9">
        <v>4</v>
      </c>
      <c r="R99" s="9" t="s">
        <v>47</v>
      </c>
      <c r="S99" s="9">
        <v>0</v>
      </c>
      <c r="T99" s="9">
        <v>0</v>
      </c>
      <c r="U99" s="15"/>
      <c r="V99" s="15"/>
      <c r="W99" s="15"/>
      <c r="X99" s="15"/>
      <c r="Y99" s="15"/>
      <c r="Z99" s="10">
        <v>28.25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16">
        <f t="shared" si="23"/>
        <v>28.25</v>
      </c>
      <c r="AI99" s="16">
        <f t="shared" si="33"/>
        <v>32.25</v>
      </c>
      <c r="AJ99" s="16">
        <f t="shared" si="34"/>
        <v>28.25</v>
      </c>
      <c r="AK99" s="16">
        <f t="shared" si="35"/>
        <v>28.25</v>
      </c>
      <c r="AL99" s="16">
        <f t="shared" si="36"/>
        <v>28.25</v>
      </c>
      <c r="AM99" s="16">
        <f t="shared" si="37"/>
        <v>28.25</v>
      </c>
    </row>
    <row r="100" spans="1:39">
      <c r="A100" s="15">
        <v>99</v>
      </c>
      <c r="B100" s="9" t="s">
        <v>38</v>
      </c>
      <c r="C100" s="9">
        <v>611107</v>
      </c>
      <c r="D100" s="9" t="s">
        <v>316</v>
      </c>
      <c r="E100" s="9" t="s">
        <v>359</v>
      </c>
      <c r="F100" s="9" t="s">
        <v>111</v>
      </c>
      <c r="G100" s="6">
        <v>12</v>
      </c>
      <c r="H100" s="6">
        <v>0</v>
      </c>
      <c r="I100" s="6">
        <v>28</v>
      </c>
      <c r="J100" s="18">
        <f t="shared" si="30"/>
        <v>12</v>
      </c>
      <c r="K100" s="2">
        <f t="shared" si="31"/>
        <v>1</v>
      </c>
      <c r="L100" s="2">
        <f t="shared" si="32"/>
        <v>12.083333333333334</v>
      </c>
      <c r="M100" s="2">
        <f t="shared" si="29"/>
        <v>13.125</v>
      </c>
      <c r="N100" s="6">
        <v>13.125</v>
      </c>
      <c r="O100" s="9">
        <v>4</v>
      </c>
      <c r="P100" s="9">
        <v>11</v>
      </c>
      <c r="Q100" s="9">
        <v>4</v>
      </c>
      <c r="R100" s="9" t="s">
        <v>259</v>
      </c>
      <c r="S100" s="9">
        <v>0</v>
      </c>
      <c r="T100" s="9">
        <v>0</v>
      </c>
      <c r="U100" s="15"/>
      <c r="V100" s="15"/>
      <c r="W100" s="15"/>
      <c r="X100" s="15"/>
      <c r="Y100" s="15"/>
      <c r="Z100" s="10">
        <v>28.125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0</v>
      </c>
      <c r="AH100" s="16">
        <f t="shared" si="23"/>
        <v>28.125</v>
      </c>
      <c r="AI100" s="16">
        <f t="shared" si="33"/>
        <v>28.125</v>
      </c>
      <c r="AJ100" s="16">
        <f t="shared" si="34"/>
        <v>28.125</v>
      </c>
      <c r="AK100" s="16">
        <f t="shared" si="35"/>
        <v>28.125</v>
      </c>
      <c r="AL100" s="16">
        <f t="shared" si="36"/>
        <v>32.125</v>
      </c>
      <c r="AM100" s="16">
        <f t="shared" si="37"/>
        <v>28.125</v>
      </c>
    </row>
    <row r="101" spans="1:39">
      <c r="A101" s="15">
        <v>100</v>
      </c>
      <c r="B101" s="9" t="s">
        <v>38</v>
      </c>
      <c r="C101" s="9">
        <v>593561</v>
      </c>
      <c r="D101" s="9" t="s">
        <v>248</v>
      </c>
      <c r="E101" s="9" t="s">
        <v>126</v>
      </c>
      <c r="F101" s="9" t="s">
        <v>249</v>
      </c>
      <c r="G101" s="6">
        <v>16</v>
      </c>
      <c r="H101" s="6">
        <v>0</v>
      </c>
      <c r="I101" s="6">
        <v>1</v>
      </c>
      <c r="J101" s="18">
        <f t="shared" si="30"/>
        <v>16</v>
      </c>
      <c r="K101" s="2">
        <f t="shared" si="31"/>
        <v>0</v>
      </c>
      <c r="L101" s="2">
        <f t="shared" si="32"/>
        <v>16</v>
      </c>
      <c r="M101" s="2">
        <f t="shared" si="29"/>
        <v>19</v>
      </c>
      <c r="N101" s="6">
        <v>19</v>
      </c>
      <c r="O101" s="9">
        <v>4</v>
      </c>
      <c r="P101" s="9">
        <v>5</v>
      </c>
      <c r="Q101" s="9">
        <v>4</v>
      </c>
      <c r="R101" s="15" t="s">
        <v>67</v>
      </c>
      <c r="S101" s="9">
        <v>10</v>
      </c>
      <c r="T101" s="9" t="s">
        <v>47</v>
      </c>
      <c r="U101" s="15"/>
      <c r="V101" s="15"/>
      <c r="W101" s="15"/>
      <c r="X101" s="15"/>
      <c r="Y101" s="15"/>
      <c r="Z101" s="10">
        <v>28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16">
        <f t="shared" si="23"/>
        <v>28</v>
      </c>
      <c r="AI101" s="16">
        <f t="shared" si="33"/>
        <v>38</v>
      </c>
      <c r="AJ101" s="16">
        <f t="shared" si="34"/>
        <v>28</v>
      </c>
      <c r="AK101" s="16">
        <f t="shared" si="35"/>
        <v>32</v>
      </c>
      <c r="AL101" s="16">
        <f t="shared" si="36"/>
        <v>28</v>
      </c>
      <c r="AM101" s="16">
        <f t="shared" si="37"/>
        <v>28</v>
      </c>
    </row>
    <row r="102" spans="1:39">
      <c r="A102" s="15">
        <v>101</v>
      </c>
      <c r="B102" s="9" t="s">
        <v>38</v>
      </c>
      <c r="C102" s="9">
        <v>582210</v>
      </c>
      <c r="D102" s="9" t="s">
        <v>260</v>
      </c>
      <c r="E102" s="9" t="s">
        <v>111</v>
      </c>
      <c r="F102" s="9" t="s">
        <v>108</v>
      </c>
      <c r="G102" s="6">
        <v>21</v>
      </c>
      <c r="H102" s="6">
        <v>5</v>
      </c>
      <c r="I102" s="6">
        <v>25</v>
      </c>
      <c r="J102" s="18">
        <f t="shared" si="30"/>
        <v>21</v>
      </c>
      <c r="K102" s="2">
        <f t="shared" si="31"/>
        <v>6</v>
      </c>
      <c r="L102" s="2">
        <f t="shared" si="32"/>
        <v>21.5</v>
      </c>
      <c r="M102" s="2">
        <f t="shared" si="29"/>
        <v>28</v>
      </c>
      <c r="N102" s="6">
        <v>28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15"/>
      <c r="V102" s="15"/>
      <c r="W102" s="15"/>
      <c r="X102" s="15"/>
      <c r="Y102" s="15"/>
      <c r="Z102" s="10">
        <v>28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16">
        <f t="shared" si="23"/>
        <v>28</v>
      </c>
      <c r="AI102" s="16">
        <f t="shared" si="33"/>
        <v>28</v>
      </c>
      <c r="AJ102" s="16">
        <f t="shared" si="34"/>
        <v>28</v>
      </c>
      <c r="AK102" s="16">
        <f t="shared" si="35"/>
        <v>28</v>
      </c>
      <c r="AL102" s="16">
        <f t="shared" si="36"/>
        <v>28</v>
      </c>
      <c r="AM102" s="16">
        <f t="shared" si="37"/>
        <v>28</v>
      </c>
    </row>
    <row r="103" spans="1:39">
      <c r="A103" s="15">
        <v>102</v>
      </c>
      <c r="B103" s="9" t="s">
        <v>38</v>
      </c>
      <c r="C103" s="9">
        <v>594272</v>
      </c>
      <c r="D103" s="9" t="s">
        <v>287</v>
      </c>
      <c r="E103" s="9" t="s">
        <v>62</v>
      </c>
      <c r="F103" s="9" t="s">
        <v>288</v>
      </c>
      <c r="G103" s="6">
        <v>16</v>
      </c>
      <c r="H103" s="6">
        <v>0</v>
      </c>
      <c r="I103" s="6">
        <v>1</v>
      </c>
      <c r="J103" s="18">
        <f t="shared" si="30"/>
        <v>16</v>
      </c>
      <c r="K103" s="2">
        <f t="shared" si="31"/>
        <v>0</v>
      </c>
      <c r="L103" s="2">
        <f t="shared" si="32"/>
        <v>16</v>
      </c>
      <c r="M103" s="2">
        <f t="shared" si="29"/>
        <v>19</v>
      </c>
      <c r="N103" s="6">
        <v>19</v>
      </c>
      <c r="O103" s="9">
        <v>4</v>
      </c>
      <c r="P103" s="9">
        <v>5</v>
      </c>
      <c r="Q103" s="9">
        <v>4</v>
      </c>
      <c r="R103" s="9" t="s">
        <v>47</v>
      </c>
      <c r="S103" s="9">
        <v>0</v>
      </c>
      <c r="T103" s="9">
        <v>0</v>
      </c>
      <c r="U103" s="15"/>
      <c r="V103" s="15"/>
      <c r="W103" s="15"/>
      <c r="X103" s="15"/>
      <c r="Y103" s="15"/>
      <c r="Z103" s="10">
        <v>28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16">
        <f t="shared" si="23"/>
        <v>28</v>
      </c>
      <c r="AI103" s="16">
        <f t="shared" si="33"/>
        <v>32</v>
      </c>
      <c r="AJ103" s="16">
        <f t="shared" si="34"/>
        <v>28</v>
      </c>
      <c r="AK103" s="16">
        <f t="shared" si="35"/>
        <v>28</v>
      </c>
      <c r="AL103" s="16">
        <f t="shared" si="36"/>
        <v>28</v>
      </c>
      <c r="AM103" s="16">
        <f t="shared" si="37"/>
        <v>28</v>
      </c>
    </row>
    <row r="104" spans="1:39">
      <c r="A104" s="15">
        <v>103</v>
      </c>
      <c r="B104" s="5" t="s">
        <v>38</v>
      </c>
      <c r="C104" s="5">
        <v>616614</v>
      </c>
      <c r="D104" s="5" t="s">
        <v>381</v>
      </c>
      <c r="E104" s="5" t="s">
        <v>74</v>
      </c>
      <c r="F104" s="5" t="s">
        <v>150</v>
      </c>
      <c r="G104" s="6">
        <v>21</v>
      </c>
      <c r="H104" s="6">
        <v>5</v>
      </c>
      <c r="I104" s="6">
        <v>0</v>
      </c>
      <c r="J104" s="18">
        <f t="shared" si="30"/>
        <v>21</v>
      </c>
      <c r="K104" s="2">
        <f t="shared" si="31"/>
        <v>5</v>
      </c>
      <c r="L104" s="2">
        <f t="shared" si="32"/>
        <v>21.416666666666668</v>
      </c>
      <c r="M104" s="2">
        <f t="shared" si="29"/>
        <v>27.832999999999998</v>
      </c>
      <c r="N104" s="6">
        <v>27.832999999999998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15"/>
      <c r="V104" s="15"/>
      <c r="W104" s="15"/>
      <c r="X104" s="15"/>
      <c r="Y104" s="15"/>
      <c r="Z104" s="7">
        <v>42.832999999999998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16">
        <f t="shared" si="23"/>
        <v>27.832999999999998</v>
      </c>
      <c r="AI104" s="16">
        <f t="shared" si="33"/>
        <v>27.832999999999998</v>
      </c>
      <c r="AJ104" s="16">
        <f t="shared" si="34"/>
        <v>27.832999999999998</v>
      </c>
      <c r="AK104" s="16">
        <f t="shared" si="35"/>
        <v>27.832999999999998</v>
      </c>
      <c r="AL104" s="16">
        <f t="shared" si="36"/>
        <v>27.832999999999998</v>
      </c>
      <c r="AM104" s="16">
        <f t="shared" si="37"/>
        <v>27.832999999999998</v>
      </c>
    </row>
    <row r="105" spans="1:39">
      <c r="A105" s="15">
        <v>104</v>
      </c>
      <c r="B105" s="9" t="s">
        <v>38</v>
      </c>
      <c r="C105" s="9">
        <v>598824</v>
      </c>
      <c r="D105" s="9" t="s">
        <v>204</v>
      </c>
      <c r="E105" s="9" t="s">
        <v>205</v>
      </c>
      <c r="F105" s="9" t="s">
        <v>206</v>
      </c>
      <c r="G105" s="6">
        <v>18</v>
      </c>
      <c r="H105" s="6">
        <v>9</v>
      </c>
      <c r="I105" s="6">
        <v>25</v>
      </c>
      <c r="J105" s="18">
        <f t="shared" si="30"/>
        <v>18</v>
      </c>
      <c r="K105" s="2">
        <f t="shared" si="31"/>
        <v>10</v>
      </c>
      <c r="L105" s="2">
        <f t="shared" si="32"/>
        <v>18.833333333333332</v>
      </c>
      <c r="M105" s="2">
        <f t="shared" si="29"/>
        <v>23.25</v>
      </c>
      <c r="N105" s="6">
        <v>23.25</v>
      </c>
      <c r="O105" s="9">
        <v>4</v>
      </c>
      <c r="P105" s="9">
        <v>0</v>
      </c>
      <c r="Q105" s="9">
        <v>4</v>
      </c>
      <c r="R105" s="9" t="s">
        <v>47</v>
      </c>
      <c r="S105" s="9">
        <v>0</v>
      </c>
      <c r="T105" s="9">
        <v>0</v>
      </c>
      <c r="U105" s="15"/>
      <c r="V105" s="15"/>
      <c r="W105" s="15"/>
      <c r="X105" s="15"/>
      <c r="Y105" s="15"/>
      <c r="Z105" s="10">
        <v>27.25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16">
        <f t="shared" si="23"/>
        <v>27.25</v>
      </c>
      <c r="AI105" s="16">
        <f t="shared" si="33"/>
        <v>31.25</v>
      </c>
      <c r="AJ105" s="16">
        <f t="shared" si="34"/>
        <v>27.25</v>
      </c>
      <c r="AK105" s="16">
        <f t="shared" si="35"/>
        <v>27.25</v>
      </c>
      <c r="AL105" s="16">
        <f t="shared" si="36"/>
        <v>27.25</v>
      </c>
      <c r="AM105" s="16">
        <f t="shared" si="37"/>
        <v>27.25</v>
      </c>
    </row>
    <row r="106" spans="1:39">
      <c r="A106" s="15">
        <v>105</v>
      </c>
      <c r="B106" s="15" t="s">
        <v>38</v>
      </c>
      <c r="C106" s="15">
        <v>600904</v>
      </c>
      <c r="D106" s="15" t="s">
        <v>100</v>
      </c>
      <c r="E106" s="15" t="s">
        <v>101</v>
      </c>
      <c r="F106" s="15"/>
      <c r="G106" s="23">
        <v>15</v>
      </c>
      <c r="H106" s="23">
        <v>4</v>
      </c>
      <c r="I106" s="23">
        <v>27</v>
      </c>
      <c r="J106" s="23">
        <f t="shared" si="30"/>
        <v>15</v>
      </c>
      <c r="K106" s="1">
        <f t="shared" si="31"/>
        <v>5</v>
      </c>
      <c r="L106" s="1">
        <f t="shared" si="32"/>
        <v>15.416666666666666</v>
      </c>
      <c r="M106" s="1">
        <f t="shared" si="29"/>
        <v>18.125</v>
      </c>
      <c r="N106" s="17">
        <v>18.125</v>
      </c>
      <c r="O106" s="15">
        <v>4</v>
      </c>
      <c r="P106" s="15">
        <v>5</v>
      </c>
      <c r="Q106" s="15">
        <v>4</v>
      </c>
      <c r="R106" s="15" t="s">
        <v>47</v>
      </c>
      <c r="S106" s="15">
        <v>0</v>
      </c>
      <c r="T106" s="15"/>
      <c r="U106" s="15"/>
      <c r="V106" s="15"/>
      <c r="W106" s="15"/>
      <c r="X106" s="15"/>
      <c r="Y106" s="15"/>
      <c r="Z106" s="15"/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16">
        <f t="shared" si="23"/>
        <v>27.125</v>
      </c>
      <c r="AI106" s="15">
        <f t="shared" si="33"/>
        <v>31.125</v>
      </c>
      <c r="AJ106" s="15">
        <f t="shared" si="34"/>
        <v>27.125</v>
      </c>
      <c r="AK106" s="15">
        <f t="shared" si="35"/>
        <v>27.125</v>
      </c>
      <c r="AL106" s="15">
        <f t="shared" si="36"/>
        <v>27.125</v>
      </c>
      <c r="AM106" s="15">
        <f t="shared" si="37"/>
        <v>27.125</v>
      </c>
    </row>
    <row r="107" spans="1:39">
      <c r="A107" s="15">
        <v>106</v>
      </c>
      <c r="B107" s="9" t="s">
        <v>38</v>
      </c>
      <c r="C107" s="9">
        <v>616872</v>
      </c>
      <c r="D107" s="9" t="s">
        <v>286</v>
      </c>
      <c r="E107" s="9" t="s">
        <v>44</v>
      </c>
      <c r="F107" s="9" t="s">
        <v>110</v>
      </c>
      <c r="G107" s="6">
        <v>11</v>
      </c>
      <c r="H107" s="6">
        <v>4</v>
      </c>
      <c r="I107" s="6">
        <v>25</v>
      </c>
      <c r="J107" s="18">
        <f t="shared" si="30"/>
        <v>11</v>
      </c>
      <c r="K107" s="2">
        <f t="shared" si="31"/>
        <v>5</v>
      </c>
      <c r="L107" s="2">
        <f t="shared" si="32"/>
        <v>11.416666666666666</v>
      </c>
      <c r="M107" s="2">
        <f t="shared" si="29"/>
        <v>12.125</v>
      </c>
      <c r="N107" s="6">
        <v>12.125</v>
      </c>
      <c r="O107" s="9">
        <v>4</v>
      </c>
      <c r="P107" s="9">
        <v>11</v>
      </c>
      <c r="Q107" s="9">
        <v>4</v>
      </c>
      <c r="R107" s="9" t="s">
        <v>47</v>
      </c>
      <c r="S107" s="9">
        <v>0</v>
      </c>
      <c r="T107" s="9">
        <v>0</v>
      </c>
      <c r="U107" s="15"/>
      <c r="V107" s="15"/>
      <c r="W107" s="15"/>
      <c r="X107" s="15"/>
      <c r="Y107" s="15"/>
      <c r="Z107" s="10">
        <v>27.125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16">
        <f t="shared" si="23"/>
        <v>27.125</v>
      </c>
      <c r="AI107" s="16">
        <f t="shared" si="33"/>
        <v>31.125</v>
      </c>
      <c r="AJ107" s="16">
        <f t="shared" si="34"/>
        <v>27.125</v>
      </c>
      <c r="AK107" s="16">
        <f t="shared" si="35"/>
        <v>27.125</v>
      </c>
      <c r="AL107" s="16">
        <f t="shared" si="36"/>
        <v>27.125</v>
      </c>
      <c r="AM107" s="16">
        <f t="shared" si="37"/>
        <v>27.125</v>
      </c>
    </row>
    <row r="108" spans="1:39">
      <c r="A108" s="15">
        <v>107</v>
      </c>
      <c r="B108" s="9" t="s">
        <v>38</v>
      </c>
      <c r="C108" s="9">
        <v>607296</v>
      </c>
      <c r="D108" s="9" t="s">
        <v>355</v>
      </c>
      <c r="E108" s="9" t="s">
        <v>356</v>
      </c>
      <c r="F108" s="9" t="s">
        <v>357</v>
      </c>
      <c r="G108" s="6">
        <v>15</v>
      </c>
      <c r="H108" s="6">
        <v>1</v>
      </c>
      <c r="I108" s="6">
        <v>24</v>
      </c>
      <c r="J108" s="18">
        <f t="shared" si="30"/>
        <v>15</v>
      </c>
      <c r="K108" s="2">
        <f t="shared" si="31"/>
        <v>2</v>
      </c>
      <c r="L108" s="2">
        <f t="shared" si="32"/>
        <v>15.166666666666666</v>
      </c>
      <c r="M108" s="2">
        <f t="shared" si="29"/>
        <v>17.75</v>
      </c>
      <c r="N108" s="6">
        <v>17.75</v>
      </c>
      <c r="O108" s="9">
        <v>4</v>
      </c>
      <c r="P108" s="9">
        <v>5</v>
      </c>
      <c r="Q108" s="9">
        <v>4</v>
      </c>
      <c r="R108" s="9" t="s">
        <v>47</v>
      </c>
      <c r="S108" s="9">
        <v>10</v>
      </c>
      <c r="T108" s="9" t="s">
        <v>47</v>
      </c>
      <c r="U108" s="15"/>
      <c r="V108" s="15"/>
      <c r="W108" s="15"/>
      <c r="X108" s="15"/>
      <c r="Y108" s="15"/>
      <c r="Z108" s="10">
        <v>26.75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16">
        <f t="shared" si="23"/>
        <v>26.75</v>
      </c>
      <c r="AI108" s="16">
        <f t="shared" si="33"/>
        <v>40.75</v>
      </c>
      <c r="AJ108" s="16">
        <f t="shared" si="34"/>
        <v>26.75</v>
      </c>
      <c r="AK108" s="16">
        <f t="shared" si="35"/>
        <v>26.75</v>
      </c>
      <c r="AL108" s="16">
        <f t="shared" si="36"/>
        <v>26.75</v>
      </c>
      <c r="AM108" s="16">
        <f t="shared" si="37"/>
        <v>26.75</v>
      </c>
    </row>
    <row r="109" spans="1:39">
      <c r="A109" s="15">
        <v>108</v>
      </c>
      <c r="B109" s="9" t="s">
        <v>38</v>
      </c>
      <c r="C109" s="9">
        <v>617407</v>
      </c>
      <c r="D109" s="9" t="s">
        <v>209</v>
      </c>
      <c r="E109" s="9" t="s">
        <v>210</v>
      </c>
      <c r="F109" s="9" t="s">
        <v>53</v>
      </c>
      <c r="G109" s="6">
        <v>11</v>
      </c>
      <c r="H109" s="6">
        <v>0</v>
      </c>
      <c r="I109" s="6">
        <v>23</v>
      </c>
      <c r="J109" s="18">
        <f t="shared" si="30"/>
        <v>11</v>
      </c>
      <c r="K109" s="2">
        <f t="shared" si="31"/>
        <v>1</v>
      </c>
      <c r="L109" s="2">
        <f t="shared" si="32"/>
        <v>11.083333333333334</v>
      </c>
      <c r="M109" s="2">
        <f t="shared" si="29"/>
        <v>11.625</v>
      </c>
      <c r="N109" s="6">
        <v>11.625</v>
      </c>
      <c r="O109" s="9">
        <v>4</v>
      </c>
      <c r="P109" s="9">
        <v>11</v>
      </c>
      <c r="Q109" s="9">
        <v>4</v>
      </c>
      <c r="R109" s="9" t="s">
        <v>47</v>
      </c>
      <c r="S109" s="9">
        <v>0</v>
      </c>
      <c r="T109" s="9">
        <v>0</v>
      </c>
      <c r="U109" s="15"/>
      <c r="V109" s="15"/>
      <c r="W109" s="15"/>
      <c r="X109" s="15"/>
      <c r="Y109" s="15"/>
      <c r="Z109" s="10">
        <v>26.625</v>
      </c>
      <c r="AA109" s="9">
        <v>0</v>
      </c>
      <c r="AB109" s="9">
        <v>0</v>
      </c>
      <c r="AC109" s="9">
        <v>0</v>
      </c>
      <c r="AD109" s="9">
        <v>3</v>
      </c>
      <c r="AE109" s="9" t="s">
        <v>47</v>
      </c>
      <c r="AF109" s="9">
        <v>0</v>
      </c>
      <c r="AG109" s="9">
        <v>0</v>
      </c>
      <c r="AH109" s="16">
        <f t="shared" si="23"/>
        <v>26.625</v>
      </c>
      <c r="AI109" s="16">
        <f t="shared" si="33"/>
        <v>33.625</v>
      </c>
      <c r="AJ109" s="16">
        <f t="shared" si="34"/>
        <v>26.625</v>
      </c>
      <c r="AK109" s="16">
        <f t="shared" si="35"/>
        <v>26.625</v>
      </c>
      <c r="AL109" s="16">
        <f t="shared" si="36"/>
        <v>26.625</v>
      </c>
      <c r="AM109" s="16">
        <f t="shared" si="37"/>
        <v>26.625</v>
      </c>
    </row>
    <row r="110" spans="1:39">
      <c r="A110" s="15">
        <v>109</v>
      </c>
      <c r="B110" s="9" t="s">
        <v>38</v>
      </c>
      <c r="C110" s="9">
        <v>604959</v>
      </c>
      <c r="D110" s="9" t="s">
        <v>346</v>
      </c>
      <c r="E110" s="9" t="s">
        <v>347</v>
      </c>
      <c r="F110" s="9" t="s">
        <v>53</v>
      </c>
      <c r="G110" s="6">
        <v>15</v>
      </c>
      <c r="H110" s="6">
        <v>0</v>
      </c>
      <c r="I110" s="6">
        <v>16</v>
      </c>
      <c r="J110" s="18">
        <f t="shared" si="30"/>
        <v>15</v>
      </c>
      <c r="K110" s="2">
        <f t="shared" si="31"/>
        <v>1</v>
      </c>
      <c r="L110" s="2">
        <f t="shared" si="32"/>
        <v>15.083333333333334</v>
      </c>
      <c r="M110" s="2">
        <f t="shared" si="29"/>
        <v>17.625</v>
      </c>
      <c r="N110" s="6">
        <v>17.625</v>
      </c>
      <c r="O110" s="9">
        <v>4</v>
      </c>
      <c r="P110" s="9">
        <v>5</v>
      </c>
      <c r="Q110" s="9">
        <v>4</v>
      </c>
      <c r="R110" s="9" t="s">
        <v>47</v>
      </c>
      <c r="S110" s="9">
        <v>10</v>
      </c>
      <c r="T110" s="15" t="s">
        <v>67</v>
      </c>
      <c r="U110" s="15"/>
      <c r="V110" s="15"/>
      <c r="W110" s="15"/>
      <c r="X110" s="15"/>
      <c r="Y110" s="15"/>
      <c r="Z110" s="10">
        <v>26.625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16">
        <f t="shared" si="23"/>
        <v>26.625</v>
      </c>
      <c r="AI110" s="16">
        <f t="shared" si="33"/>
        <v>30.625</v>
      </c>
      <c r="AJ110" s="16">
        <f t="shared" si="34"/>
        <v>26.625</v>
      </c>
      <c r="AK110" s="16">
        <f t="shared" si="35"/>
        <v>36.625</v>
      </c>
      <c r="AL110" s="16">
        <f t="shared" si="36"/>
        <v>26.625</v>
      </c>
      <c r="AM110" s="16">
        <f t="shared" si="37"/>
        <v>26.625</v>
      </c>
    </row>
    <row r="111" spans="1:39">
      <c r="A111" s="15">
        <v>110</v>
      </c>
      <c r="B111" s="12" t="s">
        <v>38</v>
      </c>
      <c r="C111" s="12">
        <v>598845</v>
      </c>
      <c r="D111" s="12" t="s">
        <v>58</v>
      </c>
      <c r="E111" s="12" t="s">
        <v>59</v>
      </c>
      <c r="F111" s="12" t="s">
        <v>228</v>
      </c>
      <c r="G111" s="6">
        <v>18</v>
      </c>
      <c r="H111" s="6">
        <v>3</v>
      </c>
      <c r="I111" s="6">
        <v>20</v>
      </c>
      <c r="J111" s="18">
        <f t="shared" si="30"/>
        <v>18</v>
      </c>
      <c r="K111" s="2">
        <f t="shared" si="31"/>
        <v>4</v>
      </c>
      <c r="L111" s="2">
        <f t="shared" si="32"/>
        <v>18.333333333333332</v>
      </c>
      <c r="M111" s="2">
        <f t="shared" si="29"/>
        <v>22.5</v>
      </c>
      <c r="N111" s="6">
        <v>22.5</v>
      </c>
      <c r="O111" s="12">
        <v>4</v>
      </c>
      <c r="P111" s="12">
        <v>0</v>
      </c>
      <c r="Q111" s="12">
        <v>0</v>
      </c>
      <c r="R111" s="12">
        <v>0</v>
      </c>
      <c r="S111" s="12">
        <v>10</v>
      </c>
      <c r="T111" s="9" t="s">
        <v>47</v>
      </c>
      <c r="U111" s="15"/>
      <c r="V111" s="15"/>
      <c r="W111" s="15"/>
      <c r="X111" s="15"/>
      <c r="Y111" s="15"/>
      <c r="Z111" s="13">
        <v>4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6">
        <f t="shared" si="23"/>
        <v>26.5</v>
      </c>
      <c r="AI111" s="16">
        <f t="shared" si="33"/>
        <v>36.5</v>
      </c>
      <c r="AJ111" s="16">
        <f t="shared" si="34"/>
        <v>26.5</v>
      </c>
      <c r="AK111" s="16">
        <f t="shared" si="35"/>
        <v>26.5</v>
      </c>
      <c r="AL111" s="16">
        <f t="shared" si="36"/>
        <v>26.5</v>
      </c>
      <c r="AM111" s="16">
        <f t="shared" si="37"/>
        <v>26.5</v>
      </c>
    </row>
    <row r="112" spans="1:39">
      <c r="A112" s="15">
        <v>111</v>
      </c>
      <c r="B112" s="9" t="s">
        <v>38</v>
      </c>
      <c r="C112" s="9">
        <v>614067</v>
      </c>
      <c r="D112" s="9" t="s">
        <v>224</v>
      </c>
      <c r="E112" s="9" t="s">
        <v>160</v>
      </c>
      <c r="F112" s="9" t="s">
        <v>87</v>
      </c>
      <c r="G112" s="6">
        <v>11</v>
      </c>
      <c r="H112" s="6">
        <v>0</v>
      </c>
      <c r="I112" s="6">
        <v>4</v>
      </c>
      <c r="J112" s="18">
        <f t="shared" si="30"/>
        <v>11</v>
      </c>
      <c r="K112" s="2">
        <f t="shared" si="31"/>
        <v>0</v>
      </c>
      <c r="L112" s="2">
        <f t="shared" si="32"/>
        <v>11</v>
      </c>
      <c r="M112" s="2">
        <f t="shared" si="29"/>
        <v>11.5</v>
      </c>
      <c r="N112" s="6">
        <v>11.5</v>
      </c>
      <c r="O112" s="9">
        <v>4</v>
      </c>
      <c r="P112" s="9">
        <v>11</v>
      </c>
      <c r="Q112" s="9">
        <v>4</v>
      </c>
      <c r="R112" s="9" t="s">
        <v>47</v>
      </c>
      <c r="S112" s="9">
        <v>10</v>
      </c>
      <c r="T112" s="9" t="s">
        <v>47</v>
      </c>
      <c r="U112" s="15"/>
      <c r="V112" s="15"/>
      <c r="W112" s="15"/>
      <c r="X112" s="15"/>
      <c r="Y112" s="15"/>
      <c r="Z112" s="10">
        <v>26</v>
      </c>
      <c r="AA112" s="9">
        <v>0</v>
      </c>
      <c r="AB112" s="9">
        <v>0</v>
      </c>
      <c r="AC112" s="9">
        <v>0</v>
      </c>
      <c r="AD112" s="9">
        <v>0</v>
      </c>
      <c r="AE112" s="9">
        <v>0</v>
      </c>
      <c r="AF112" s="9">
        <v>0</v>
      </c>
      <c r="AG112" s="9">
        <v>0</v>
      </c>
      <c r="AH112" s="16">
        <f t="shared" si="23"/>
        <v>26.5</v>
      </c>
      <c r="AI112" s="16">
        <f t="shared" si="33"/>
        <v>40.5</v>
      </c>
      <c r="AJ112" s="16">
        <f t="shared" si="34"/>
        <v>26.5</v>
      </c>
      <c r="AK112" s="16">
        <f t="shared" si="35"/>
        <v>26.5</v>
      </c>
      <c r="AL112" s="16">
        <f t="shared" si="36"/>
        <v>26.5</v>
      </c>
      <c r="AM112" s="16">
        <f t="shared" si="37"/>
        <v>26.5</v>
      </c>
    </row>
    <row r="113" spans="1:39">
      <c r="A113" s="15">
        <v>112</v>
      </c>
      <c r="B113" s="5" t="s">
        <v>38</v>
      </c>
      <c r="C113" s="5">
        <v>591009</v>
      </c>
      <c r="D113" s="5" t="s">
        <v>405</v>
      </c>
      <c r="E113" s="5" t="s">
        <v>406</v>
      </c>
      <c r="F113" s="5" t="s">
        <v>81</v>
      </c>
      <c r="G113" s="6">
        <v>20</v>
      </c>
      <c r="H113" s="6">
        <v>8</v>
      </c>
      <c r="I113" s="6">
        <v>12</v>
      </c>
      <c r="J113" s="18">
        <f t="shared" si="30"/>
        <v>20</v>
      </c>
      <c r="K113" s="2">
        <f t="shared" si="31"/>
        <v>8</v>
      </c>
      <c r="L113" s="2">
        <f t="shared" si="32"/>
        <v>20.666666666666668</v>
      </c>
      <c r="M113" s="2">
        <f t="shared" si="29"/>
        <v>26.332999999999998</v>
      </c>
      <c r="N113" s="6">
        <v>26.332999999999998</v>
      </c>
      <c r="O113" s="5">
        <v>0</v>
      </c>
      <c r="P113" s="5">
        <v>0</v>
      </c>
      <c r="Q113" s="6">
        <v>0</v>
      </c>
      <c r="R113" s="6">
        <v>0</v>
      </c>
      <c r="S113" s="5"/>
      <c r="T113" s="9"/>
      <c r="U113" s="15"/>
      <c r="V113" s="15"/>
      <c r="W113" s="15"/>
      <c r="X113" s="15"/>
      <c r="Y113" s="15"/>
      <c r="Z113" s="7">
        <v>41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16">
        <f t="shared" si="23"/>
        <v>26.332999999999998</v>
      </c>
      <c r="AI113" s="16">
        <f t="shared" si="33"/>
        <v>26.332999999999998</v>
      </c>
      <c r="AJ113" s="16">
        <f t="shared" si="34"/>
        <v>26.332999999999998</v>
      </c>
      <c r="AK113" s="16">
        <f t="shared" si="35"/>
        <v>26.332999999999998</v>
      </c>
      <c r="AL113" s="16">
        <f t="shared" si="36"/>
        <v>26.332999999999998</v>
      </c>
      <c r="AM113" s="16">
        <f t="shared" si="37"/>
        <v>26.332999999999998</v>
      </c>
    </row>
    <row r="114" spans="1:39">
      <c r="A114" s="15">
        <v>113</v>
      </c>
      <c r="B114" s="15" t="s">
        <v>38</v>
      </c>
      <c r="C114" s="15">
        <v>621398</v>
      </c>
      <c r="D114" s="15" t="s">
        <v>48</v>
      </c>
      <c r="E114" s="15" t="s">
        <v>49</v>
      </c>
      <c r="F114" s="15">
        <v>1</v>
      </c>
      <c r="G114" s="23">
        <v>14</v>
      </c>
      <c r="H114" s="23">
        <v>8</v>
      </c>
      <c r="I114" s="23">
        <v>0</v>
      </c>
      <c r="J114" s="23">
        <f t="shared" si="30"/>
        <v>14</v>
      </c>
      <c r="K114" s="1">
        <f t="shared" si="31"/>
        <v>8</v>
      </c>
      <c r="L114" s="1">
        <f t="shared" si="32"/>
        <v>14.666666666666666</v>
      </c>
      <c r="M114" s="1">
        <f t="shared" si="29"/>
        <v>17</v>
      </c>
      <c r="N114" s="17">
        <v>17</v>
      </c>
      <c r="O114" s="15">
        <v>4</v>
      </c>
      <c r="P114" s="15">
        <v>5</v>
      </c>
      <c r="Q114" s="15">
        <v>4</v>
      </c>
      <c r="R114" s="15" t="s">
        <v>47</v>
      </c>
      <c r="S114" s="15">
        <v>0</v>
      </c>
      <c r="T114" s="15"/>
      <c r="U114" s="15" t="s">
        <v>42</v>
      </c>
      <c r="V114" s="15">
        <v>0</v>
      </c>
      <c r="W114" s="15">
        <v>1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6">
        <f t="shared" si="23"/>
        <v>26</v>
      </c>
      <c r="AI114" s="15">
        <f t="shared" si="33"/>
        <v>30</v>
      </c>
      <c r="AJ114" s="15">
        <f t="shared" si="34"/>
        <v>26</v>
      </c>
      <c r="AK114" s="15">
        <f t="shared" si="35"/>
        <v>26</v>
      </c>
      <c r="AL114" s="15">
        <f t="shared" si="36"/>
        <v>26</v>
      </c>
      <c r="AM114" s="15">
        <f t="shared" si="37"/>
        <v>26</v>
      </c>
    </row>
    <row r="115" spans="1:39">
      <c r="A115" s="15">
        <v>114</v>
      </c>
      <c r="B115" s="9" t="s">
        <v>38</v>
      </c>
      <c r="C115" s="9">
        <v>621232</v>
      </c>
      <c r="D115" s="9" t="s">
        <v>304</v>
      </c>
      <c r="E115" s="9" t="s">
        <v>292</v>
      </c>
      <c r="F115" s="9" t="s">
        <v>111</v>
      </c>
      <c r="G115" s="6">
        <v>9</v>
      </c>
      <c r="H115" s="6">
        <v>0</v>
      </c>
      <c r="I115" s="6">
        <v>1</v>
      </c>
      <c r="J115" s="18">
        <f t="shared" si="30"/>
        <v>9</v>
      </c>
      <c r="K115" s="2">
        <f t="shared" si="31"/>
        <v>0</v>
      </c>
      <c r="L115" s="2">
        <f t="shared" si="32"/>
        <v>9</v>
      </c>
      <c r="M115" s="2">
        <f t="shared" si="29"/>
        <v>9</v>
      </c>
      <c r="N115" s="6">
        <v>9</v>
      </c>
      <c r="O115" s="9">
        <v>12</v>
      </c>
      <c r="P115" s="9">
        <v>5</v>
      </c>
      <c r="Q115" s="9">
        <v>4</v>
      </c>
      <c r="R115" s="9" t="s">
        <v>47</v>
      </c>
      <c r="S115" s="9">
        <v>0</v>
      </c>
      <c r="T115" s="9">
        <v>0</v>
      </c>
      <c r="U115" s="15"/>
      <c r="V115" s="15"/>
      <c r="W115" s="15"/>
      <c r="X115" s="15"/>
      <c r="Y115" s="15"/>
      <c r="Z115" s="10">
        <v>26</v>
      </c>
      <c r="AA115" s="9">
        <v>0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16">
        <f t="shared" si="23"/>
        <v>26</v>
      </c>
      <c r="AI115" s="16">
        <f t="shared" si="33"/>
        <v>30</v>
      </c>
      <c r="AJ115" s="16">
        <f t="shared" si="34"/>
        <v>26</v>
      </c>
      <c r="AK115" s="16">
        <f t="shared" si="35"/>
        <v>26</v>
      </c>
      <c r="AL115" s="16">
        <f t="shared" si="36"/>
        <v>26</v>
      </c>
      <c r="AM115" s="16">
        <f t="shared" si="37"/>
        <v>26</v>
      </c>
    </row>
    <row r="116" spans="1:39">
      <c r="A116" s="15">
        <v>115</v>
      </c>
      <c r="B116" s="9" t="s">
        <v>38</v>
      </c>
      <c r="C116" s="9">
        <v>585818</v>
      </c>
      <c r="D116" s="9" t="s">
        <v>338</v>
      </c>
      <c r="E116" s="9" t="s">
        <v>339</v>
      </c>
      <c r="F116" s="9" t="s">
        <v>87</v>
      </c>
      <c r="G116" s="6">
        <v>20</v>
      </c>
      <c r="H116" s="6">
        <v>5</v>
      </c>
      <c r="I116" s="6">
        <v>29</v>
      </c>
      <c r="J116" s="18">
        <f t="shared" si="30"/>
        <v>20</v>
      </c>
      <c r="K116" s="2">
        <f t="shared" si="31"/>
        <v>6</v>
      </c>
      <c r="L116" s="2">
        <f t="shared" si="32"/>
        <v>20.5</v>
      </c>
      <c r="M116" s="2">
        <f t="shared" si="29"/>
        <v>26</v>
      </c>
      <c r="N116" s="6">
        <v>26</v>
      </c>
      <c r="O116" s="9">
        <v>0</v>
      </c>
      <c r="P116" s="9">
        <v>0</v>
      </c>
      <c r="Q116" s="9">
        <v>4</v>
      </c>
      <c r="R116" s="9" t="s">
        <v>47</v>
      </c>
      <c r="S116" s="9">
        <v>0</v>
      </c>
      <c r="T116" s="9">
        <v>0</v>
      </c>
      <c r="U116" s="15"/>
      <c r="V116" s="15"/>
      <c r="W116" s="15"/>
      <c r="X116" s="15"/>
      <c r="Y116" s="15"/>
      <c r="Z116" s="10">
        <v>25.75</v>
      </c>
      <c r="AA116" s="9">
        <v>0</v>
      </c>
      <c r="AB116" s="9">
        <v>0</v>
      </c>
      <c r="AC116" s="9">
        <v>0</v>
      </c>
      <c r="AD116" s="9">
        <v>0</v>
      </c>
      <c r="AE116" s="9">
        <v>0</v>
      </c>
      <c r="AF116" s="9">
        <v>0</v>
      </c>
      <c r="AG116" s="9">
        <v>0</v>
      </c>
      <c r="AH116" s="16">
        <f t="shared" si="23"/>
        <v>26</v>
      </c>
      <c r="AI116" s="16">
        <f t="shared" si="33"/>
        <v>30</v>
      </c>
      <c r="AJ116" s="16">
        <f t="shared" si="34"/>
        <v>26</v>
      </c>
      <c r="AK116" s="16">
        <f t="shared" si="35"/>
        <v>26</v>
      </c>
      <c r="AL116" s="16">
        <f t="shared" si="36"/>
        <v>26</v>
      </c>
      <c r="AM116" s="16">
        <f t="shared" si="37"/>
        <v>26</v>
      </c>
    </row>
    <row r="117" spans="1:39">
      <c r="A117" s="15">
        <v>116</v>
      </c>
      <c r="B117" s="9" t="s">
        <v>38</v>
      </c>
      <c r="C117" s="9">
        <v>621176</v>
      </c>
      <c r="D117" s="9" t="s">
        <v>419</v>
      </c>
      <c r="E117" s="9" t="s">
        <v>420</v>
      </c>
      <c r="F117" s="9" t="s">
        <v>421</v>
      </c>
      <c r="G117" s="6">
        <v>10</v>
      </c>
      <c r="H117" s="6">
        <v>8</v>
      </c>
      <c r="I117" s="6">
        <v>8</v>
      </c>
      <c r="J117" s="18">
        <f t="shared" si="30"/>
        <v>10</v>
      </c>
      <c r="K117" s="2">
        <f t="shared" si="31"/>
        <v>8</v>
      </c>
      <c r="L117" s="2">
        <f t="shared" si="32"/>
        <v>10.666666666666666</v>
      </c>
      <c r="M117" s="2">
        <f t="shared" si="29"/>
        <v>11</v>
      </c>
      <c r="N117" s="6">
        <v>11</v>
      </c>
      <c r="O117" s="9">
        <v>4</v>
      </c>
      <c r="P117" s="9">
        <v>11</v>
      </c>
      <c r="Q117" s="9">
        <v>4</v>
      </c>
      <c r="R117" s="9" t="s">
        <v>47</v>
      </c>
      <c r="S117" s="9">
        <v>10</v>
      </c>
      <c r="T117" s="9" t="s">
        <v>47</v>
      </c>
      <c r="U117" s="15"/>
      <c r="V117" s="15"/>
      <c r="W117" s="15"/>
      <c r="X117" s="15"/>
      <c r="Y117" s="15"/>
      <c r="Z117" s="10">
        <v>25.666</v>
      </c>
      <c r="AA117" s="9">
        <v>0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16">
        <f t="shared" si="23"/>
        <v>26</v>
      </c>
      <c r="AI117" s="16">
        <f t="shared" si="33"/>
        <v>40</v>
      </c>
      <c r="AJ117" s="16">
        <f t="shared" si="34"/>
        <v>26</v>
      </c>
      <c r="AK117" s="16">
        <f t="shared" si="35"/>
        <v>26</v>
      </c>
      <c r="AL117" s="16">
        <f t="shared" si="36"/>
        <v>26</v>
      </c>
      <c r="AM117" s="16">
        <f t="shared" si="37"/>
        <v>26</v>
      </c>
    </row>
    <row r="118" spans="1:39">
      <c r="A118" s="15">
        <v>117</v>
      </c>
      <c r="B118" s="9" t="s">
        <v>38</v>
      </c>
      <c r="C118" s="9">
        <v>617993</v>
      </c>
      <c r="D118" s="9" t="s">
        <v>231</v>
      </c>
      <c r="E118" s="9" t="s">
        <v>160</v>
      </c>
      <c r="F118" s="9" t="s">
        <v>106</v>
      </c>
      <c r="G118" s="6">
        <v>10</v>
      </c>
      <c r="H118" s="6">
        <v>7</v>
      </c>
      <c r="I118" s="6">
        <v>7</v>
      </c>
      <c r="J118" s="18">
        <f t="shared" si="30"/>
        <v>10</v>
      </c>
      <c r="K118" s="2">
        <f t="shared" si="31"/>
        <v>7</v>
      </c>
      <c r="L118" s="2">
        <f t="shared" si="32"/>
        <v>10.583333333333334</v>
      </c>
      <c r="M118" s="2">
        <f t="shared" si="29"/>
        <v>10.875</v>
      </c>
      <c r="N118" s="6">
        <v>10.875</v>
      </c>
      <c r="O118" s="9">
        <v>4</v>
      </c>
      <c r="P118" s="9">
        <v>11</v>
      </c>
      <c r="Q118" s="9">
        <v>4</v>
      </c>
      <c r="R118" s="9" t="s">
        <v>47</v>
      </c>
      <c r="S118" s="9">
        <v>0</v>
      </c>
      <c r="T118" s="9">
        <v>0</v>
      </c>
      <c r="U118" s="15"/>
      <c r="V118" s="15"/>
      <c r="W118" s="15"/>
      <c r="X118" s="15"/>
      <c r="Y118" s="15"/>
      <c r="Z118" s="10">
        <v>25.582999999999998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16">
        <f t="shared" si="23"/>
        <v>25.875</v>
      </c>
      <c r="AI118" s="16">
        <f t="shared" si="33"/>
        <v>29.875</v>
      </c>
      <c r="AJ118" s="16">
        <f t="shared" si="34"/>
        <v>25.875</v>
      </c>
      <c r="AK118" s="16">
        <f t="shared" si="35"/>
        <v>25.875</v>
      </c>
      <c r="AL118" s="16">
        <f t="shared" si="36"/>
        <v>25.875</v>
      </c>
      <c r="AM118" s="16">
        <f t="shared" si="37"/>
        <v>25.875</v>
      </c>
    </row>
    <row r="119" spans="1:39">
      <c r="A119" s="15">
        <v>118</v>
      </c>
      <c r="B119" s="9" t="s">
        <v>38</v>
      </c>
      <c r="C119" s="9">
        <v>617841</v>
      </c>
      <c r="D119" s="9" t="s">
        <v>324</v>
      </c>
      <c r="E119" s="9" t="s">
        <v>325</v>
      </c>
      <c r="F119" s="9" t="s">
        <v>110</v>
      </c>
      <c r="G119" s="6">
        <v>10</v>
      </c>
      <c r="H119" s="6">
        <v>7</v>
      </c>
      <c r="I119" s="6">
        <v>8</v>
      </c>
      <c r="J119" s="18">
        <f t="shared" si="30"/>
        <v>10</v>
      </c>
      <c r="K119" s="2">
        <f t="shared" si="31"/>
        <v>7</v>
      </c>
      <c r="L119" s="2">
        <f t="shared" si="32"/>
        <v>10.583333333333334</v>
      </c>
      <c r="M119" s="2">
        <f t="shared" si="29"/>
        <v>10.875</v>
      </c>
      <c r="N119" s="6">
        <v>10.875</v>
      </c>
      <c r="O119" s="9">
        <v>4</v>
      </c>
      <c r="P119" s="9">
        <v>11</v>
      </c>
      <c r="Q119" s="9">
        <v>4</v>
      </c>
      <c r="R119" s="9" t="s">
        <v>259</v>
      </c>
      <c r="S119" s="9">
        <v>0</v>
      </c>
      <c r="T119" s="9">
        <v>0</v>
      </c>
      <c r="U119" s="15"/>
      <c r="V119" s="15"/>
      <c r="W119" s="15"/>
      <c r="X119" s="15"/>
      <c r="Y119" s="15"/>
      <c r="Z119" s="10">
        <v>25.582999999999998</v>
      </c>
      <c r="AA119" s="9">
        <v>0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16">
        <f t="shared" si="23"/>
        <v>25.875</v>
      </c>
      <c r="AI119" s="16">
        <f t="shared" si="33"/>
        <v>25.875</v>
      </c>
      <c r="AJ119" s="16">
        <f t="shared" si="34"/>
        <v>25.875</v>
      </c>
      <c r="AK119" s="16">
        <f t="shared" si="35"/>
        <v>25.875</v>
      </c>
      <c r="AL119" s="16">
        <f t="shared" si="36"/>
        <v>29.875</v>
      </c>
      <c r="AM119" s="16">
        <f t="shared" si="37"/>
        <v>25.875</v>
      </c>
    </row>
    <row r="120" spans="1:39">
      <c r="A120" s="15">
        <v>119</v>
      </c>
      <c r="B120" s="9" t="s">
        <v>38</v>
      </c>
      <c r="C120" s="9">
        <v>617845</v>
      </c>
      <c r="D120" s="9" t="s">
        <v>368</v>
      </c>
      <c r="E120" s="9" t="s">
        <v>359</v>
      </c>
      <c r="F120" s="9" t="s">
        <v>369</v>
      </c>
      <c r="G120" s="6">
        <v>10</v>
      </c>
      <c r="H120" s="6">
        <v>7</v>
      </c>
      <c r="I120" s="6">
        <v>8</v>
      </c>
      <c r="J120" s="18">
        <f t="shared" si="30"/>
        <v>10</v>
      </c>
      <c r="K120" s="2">
        <f t="shared" si="31"/>
        <v>7</v>
      </c>
      <c r="L120" s="2">
        <f t="shared" si="32"/>
        <v>10.583333333333334</v>
      </c>
      <c r="M120" s="2">
        <f t="shared" si="29"/>
        <v>10.875</v>
      </c>
      <c r="N120" s="6">
        <v>10.875</v>
      </c>
      <c r="O120" s="9">
        <v>4</v>
      </c>
      <c r="P120" s="9">
        <v>11</v>
      </c>
      <c r="Q120" s="9">
        <v>4</v>
      </c>
      <c r="R120" s="9" t="s">
        <v>47</v>
      </c>
      <c r="S120" s="9">
        <v>10</v>
      </c>
      <c r="T120" s="9" t="s">
        <v>47</v>
      </c>
      <c r="U120" s="15"/>
      <c r="V120" s="15"/>
      <c r="W120" s="15"/>
      <c r="X120" s="15"/>
      <c r="Y120" s="15"/>
      <c r="Z120" s="10">
        <v>25.582999999999998</v>
      </c>
      <c r="AA120" s="9">
        <v>0</v>
      </c>
      <c r="AB120" s="9">
        <v>0</v>
      </c>
      <c r="AC120" s="9">
        <v>0</v>
      </c>
      <c r="AD120" s="9">
        <v>0</v>
      </c>
      <c r="AE120" s="9">
        <v>0</v>
      </c>
      <c r="AF120" s="9">
        <v>0</v>
      </c>
      <c r="AG120" s="9">
        <v>0</v>
      </c>
      <c r="AH120" s="16">
        <f t="shared" si="23"/>
        <v>25.875</v>
      </c>
      <c r="AI120" s="16">
        <f t="shared" si="33"/>
        <v>39.875</v>
      </c>
      <c r="AJ120" s="16">
        <f t="shared" si="34"/>
        <v>25.875</v>
      </c>
      <c r="AK120" s="16">
        <f t="shared" si="35"/>
        <v>25.875</v>
      </c>
      <c r="AL120" s="16">
        <f t="shared" si="36"/>
        <v>25.875</v>
      </c>
      <c r="AM120" s="16">
        <f t="shared" si="37"/>
        <v>25.875</v>
      </c>
    </row>
    <row r="121" spans="1:39">
      <c r="A121" s="15">
        <v>120</v>
      </c>
      <c r="B121" s="9" t="s">
        <v>38</v>
      </c>
      <c r="C121" s="9">
        <v>617838</v>
      </c>
      <c r="D121" s="9" t="s">
        <v>378</v>
      </c>
      <c r="E121" s="9" t="s">
        <v>55</v>
      </c>
      <c r="F121" s="9" t="s">
        <v>125</v>
      </c>
      <c r="G121" s="6">
        <v>10</v>
      </c>
      <c r="H121" s="6">
        <v>7</v>
      </c>
      <c r="I121" s="6">
        <v>8</v>
      </c>
      <c r="J121" s="18">
        <f t="shared" si="30"/>
        <v>10</v>
      </c>
      <c r="K121" s="2">
        <f t="shared" si="31"/>
        <v>7</v>
      </c>
      <c r="L121" s="2">
        <f t="shared" si="32"/>
        <v>10.583333333333334</v>
      </c>
      <c r="M121" s="2">
        <f t="shared" si="29"/>
        <v>10.875</v>
      </c>
      <c r="N121" s="6">
        <v>10.875</v>
      </c>
      <c r="O121" s="9">
        <v>4</v>
      </c>
      <c r="P121" s="9">
        <v>11</v>
      </c>
      <c r="Q121" s="9">
        <v>4</v>
      </c>
      <c r="R121" s="9" t="s">
        <v>47</v>
      </c>
      <c r="S121" s="9">
        <v>10</v>
      </c>
      <c r="T121" s="9" t="s">
        <v>47</v>
      </c>
      <c r="U121" s="15"/>
      <c r="V121" s="15"/>
      <c r="W121" s="15"/>
      <c r="X121" s="15"/>
      <c r="Y121" s="15"/>
      <c r="Z121" s="10">
        <v>25.582999999999998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16">
        <f t="shared" si="23"/>
        <v>25.875</v>
      </c>
      <c r="AI121" s="16">
        <f t="shared" si="33"/>
        <v>39.875</v>
      </c>
      <c r="AJ121" s="16">
        <f t="shared" si="34"/>
        <v>25.875</v>
      </c>
      <c r="AK121" s="16">
        <f t="shared" si="35"/>
        <v>25.875</v>
      </c>
      <c r="AL121" s="16">
        <f t="shared" si="36"/>
        <v>25.875</v>
      </c>
      <c r="AM121" s="16">
        <f t="shared" si="37"/>
        <v>25.875</v>
      </c>
    </row>
    <row r="122" spans="1:39">
      <c r="A122" s="15">
        <v>121</v>
      </c>
      <c r="B122" s="9" t="s">
        <v>38</v>
      </c>
      <c r="C122" s="9">
        <v>586528</v>
      </c>
      <c r="D122" s="9" t="s">
        <v>411</v>
      </c>
      <c r="E122" s="9" t="s">
        <v>89</v>
      </c>
      <c r="F122" s="9" t="s">
        <v>121</v>
      </c>
      <c r="G122" s="6">
        <v>20</v>
      </c>
      <c r="H122" s="6">
        <v>3</v>
      </c>
      <c r="I122" s="6">
        <v>18</v>
      </c>
      <c r="J122" s="18">
        <f t="shared" si="30"/>
        <v>20</v>
      </c>
      <c r="K122" s="2">
        <f t="shared" si="31"/>
        <v>4</v>
      </c>
      <c r="L122" s="2">
        <f t="shared" si="32"/>
        <v>20.333333333333332</v>
      </c>
      <c r="M122" s="2">
        <f t="shared" ref="M122:M153" si="38">TRUNC((IF(L122&gt;20,(L122-20)*2+10+15,(IF(L122&gt;10,(L122-10)*1.5+10,L122*1)))),3)</f>
        <v>25.666</v>
      </c>
      <c r="N122" s="6">
        <v>25.666</v>
      </c>
      <c r="O122" s="9">
        <v>0</v>
      </c>
      <c r="P122" s="9">
        <v>0</v>
      </c>
      <c r="Q122" s="9">
        <v>0</v>
      </c>
      <c r="R122" s="9">
        <v>0</v>
      </c>
      <c r="S122" s="9">
        <v>0</v>
      </c>
      <c r="T122" s="9">
        <v>0</v>
      </c>
      <c r="U122" s="15"/>
      <c r="V122" s="15"/>
      <c r="W122" s="15"/>
      <c r="X122" s="15"/>
      <c r="Y122" s="15"/>
      <c r="Z122" s="10">
        <v>25.5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0</v>
      </c>
      <c r="AH122" s="16">
        <f t="shared" si="23"/>
        <v>25.666</v>
      </c>
      <c r="AI122" s="16">
        <f t="shared" si="33"/>
        <v>25.666</v>
      </c>
      <c r="AJ122" s="16">
        <f t="shared" si="34"/>
        <v>25.666</v>
      </c>
      <c r="AK122" s="16">
        <f t="shared" si="35"/>
        <v>25.666</v>
      </c>
      <c r="AL122" s="16">
        <f t="shared" si="36"/>
        <v>25.666</v>
      </c>
      <c r="AM122" s="16">
        <f t="shared" si="37"/>
        <v>25.666</v>
      </c>
    </row>
    <row r="123" spans="1:39">
      <c r="A123" s="15">
        <v>122</v>
      </c>
      <c r="B123" s="9" t="s">
        <v>38</v>
      </c>
      <c r="C123" s="9">
        <v>613459</v>
      </c>
      <c r="D123" s="9" t="s">
        <v>315</v>
      </c>
      <c r="E123" s="9" t="s">
        <v>86</v>
      </c>
      <c r="F123" s="9" t="s">
        <v>81</v>
      </c>
      <c r="G123" s="6">
        <v>14</v>
      </c>
      <c r="H123" s="6">
        <v>4</v>
      </c>
      <c r="I123" s="6">
        <v>20</v>
      </c>
      <c r="J123" s="18">
        <f t="shared" si="30"/>
        <v>14</v>
      </c>
      <c r="K123" s="2">
        <f t="shared" si="31"/>
        <v>5</v>
      </c>
      <c r="L123" s="2">
        <f t="shared" si="32"/>
        <v>14.416666666666666</v>
      </c>
      <c r="M123" s="2">
        <f t="shared" si="38"/>
        <v>16.625</v>
      </c>
      <c r="N123" s="6">
        <v>16.625</v>
      </c>
      <c r="O123" s="9">
        <v>4</v>
      </c>
      <c r="P123" s="9">
        <v>5</v>
      </c>
      <c r="Q123" s="9">
        <v>4</v>
      </c>
      <c r="R123" s="9" t="s">
        <v>47</v>
      </c>
      <c r="S123" s="9">
        <v>0</v>
      </c>
      <c r="T123" s="9">
        <v>0</v>
      </c>
      <c r="U123" s="15"/>
      <c r="V123" s="15"/>
      <c r="W123" s="15"/>
      <c r="X123" s="15"/>
      <c r="Y123" s="15"/>
      <c r="Z123" s="10">
        <v>25.625</v>
      </c>
      <c r="AA123" s="9">
        <v>0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16">
        <f t="shared" si="23"/>
        <v>25.625</v>
      </c>
      <c r="AI123" s="16">
        <f t="shared" si="33"/>
        <v>29.625</v>
      </c>
      <c r="AJ123" s="16">
        <f t="shared" si="34"/>
        <v>25.625</v>
      </c>
      <c r="AK123" s="16">
        <f t="shared" si="35"/>
        <v>25.625</v>
      </c>
      <c r="AL123" s="16">
        <f t="shared" si="36"/>
        <v>25.625</v>
      </c>
      <c r="AM123" s="16">
        <f t="shared" si="37"/>
        <v>25.625</v>
      </c>
    </row>
    <row r="124" spans="1:39">
      <c r="A124" s="15">
        <v>123</v>
      </c>
      <c r="B124" s="9" t="s">
        <v>38</v>
      </c>
      <c r="C124" s="9">
        <v>607045</v>
      </c>
      <c r="D124" s="9" t="s">
        <v>409</v>
      </c>
      <c r="E124" s="9" t="s">
        <v>160</v>
      </c>
      <c r="F124" s="9" t="s">
        <v>121</v>
      </c>
      <c r="G124" s="9">
        <v>14</v>
      </c>
      <c r="H124" s="9">
        <v>4</v>
      </c>
      <c r="I124" s="9">
        <v>8</v>
      </c>
      <c r="J124" s="2">
        <f t="shared" si="30"/>
        <v>14</v>
      </c>
      <c r="K124" s="2">
        <f t="shared" si="31"/>
        <v>4</v>
      </c>
      <c r="L124" s="2">
        <f t="shared" si="32"/>
        <v>14.333333333333334</v>
      </c>
      <c r="M124" s="2">
        <f t="shared" si="38"/>
        <v>16.5</v>
      </c>
      <c r="N124" s="6">
        <v>16.5</v>
      </c>
      <c r="O124" s="6">
        <v>4</v>
      </c>
      <c r="P124" s="6">
        <v>5</v>
      </c>
      <c r="Q124" s="14">
        <v>4</v>
      </c>
      <c r="R124" s="9" t="s">
        <v>47</v>
      </c>
      <c r="S124" s="14">
        <v>10</v>
      </c>
      <c r="T124" s="9" t="s">
        <v>47</v>
      </c>
      <c r="U124" s="15"/>
      <c r="V124" s="15"/>
      <c r="W124" s="15"/>
      <c r="X124" s="15"/>
      <c r="Y124" s="15"/>
      <c r="Z124" s="10">
        <v>16.5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16">
        <f t="shared" si="23"/>
        <v>25.5</v>
      </c>
      <c r="AI124" s="16">
        <f t="shared" si="33"/>
        <v>39.5</v>
      </c>
      <c r="AJ124" s="16">
        <f t="shared" si="34"/>
        <v>25.5</v>
      </c>
      <c r="AK124" s="16">
        <f t="shared" si="35"/>
        <v>25.5</v>
      </c>
      <c r="AL124" s="16">
        <f t="shared" si="36"/>
        <v>25.5</v>
      </c>
      <c r="AM124" s="16">
        <f t="shared" si="37"/>
        <v>25.5</v>
      </c>
    </row>
    <row r="125" spans="1:39">
      <c r="A125" s="15">
        <v>124</v>
      </c>
      <c r="B125" s="9" t="s">
        <v>38</v>
      </c>
      <c r="C125" s="9">
        <v>607150</v>
      </c>
      <c r="D125" s="9" t="s">
        <v>78</v>
      </c>
      <c r="E125" s="9" t="s">
        <v>171</v>
      </c>
      <c r="F125" s="9" t="s">
        <v>172</v>
      </c>
      <c r="G125" s="6">
        <v>14</v>
      </c>
      <c r="H125" s="6">
        <v>1</v>
      </c>
      <c r="I125" s="6">
        <v>6</v>
      </c>
      <c r="J125" s="18">
        <f t="shared" si="30"/>
        <v>14</v>
      </c>
      <c r="K125" s="2">
        <f t="shared" si="31"/>
        <v>1</v>
      </c>
      <c r="L125" s="2">
        <f t="shared" si="32"/>
        <v>14.083333333333334</v>
      </c>
      <c r="M125" s="2">
        <f t="shared" si="38"/>
        <v>16.125</v>
      </c>
      <c r="N125" s="6">
        <v>16.125</v>
      </c>
      <c r="O125" s="9">
        <v>4</v>
      </c>
      <c r="P125" s="9">
        <v>0</v>
      </c>
      <c r="Q125" s="9">
        <v>4</v>
      </c>
      <c r="R125" s="9" t="s">
        <v>47</v>
      </c>
      <c r="S125" s="9">
        <v>0</v>
      </c>
      <c r="T125" s="9">
        <v>0</v>
      </c>
      <c r="U125" s="15"/>
      <c r="V125" s="15"/>
      <c r="W125" s="15"/>
      <c r="X125" s="15"/>
      <c r="Y125" s="15"/>
      <c r="Z125" s="10">
        <v>25.125</v>
      </c>
      <c r="AA125" s="9">
        <v>0</v>
      </c>
      <c r="AB125" s="9">
        <v>0</v>
      </c>
      <c r="AC125" s="9">
        <v>5</v>
      </c>
      <c r="AD125" s="9">
        <v>0</v>
      </c>
      <c r="AE125" s="9">
        <v>0</v>
      </c>
      <c r="AF125" s="9">
        <v>0</v>
      </c>
      <c r="AG125" s="9">
        <v>0</v>
      </c>
      <c r="AH125" s="16">
        <f t="shared" si="23"/>
        <v>25.125</v>
      </c>
      <c r="AI125" s="16">
        <f t="shared" si="33"/>
        <v>29.125</v>
      </c>
      <c r="AJ125" s="16">
        <f t="shared" si="34"/>
        <v>25.125</v>
      </c>
      <c r="AK125" s="16">
        <f t="shared" si="35"/>
        <v>25.125</v>
      </c>
      <c r="AL125" s="16">
        <f t="shared" si="36"/>
        <v>25.125</v>
      </c>
      <c r="AM125" s="16">
        <f t="shared" si="37"/>
        <v>25.125</v>
      </c>
    </row>
    <row r="126" spans="1:39">
      <c r="A126" s="15">
        <v>125</v>
      </c>
      <c r="B126" s="5" t="s">
        <v>38</v>
      </c>
      <c r="C126" s="5">
        <v>599976</v>
      </c>
      <c r="D126" s="5" t="s">
        <v>264</v>
      </c>
      <c r="E126" s="5" t="s">
        <v>265</v>
      </c>
      <c r="F126" s="5" t="s">
        <v>53</v>
      </c>
      <c r="G126" s="6">
        <v>17</v>
      </c>
      <c r="H126" s="6">
        <v>3</v>
      </c>
      <c r="I126" s="6">
        <v>5</v>
      </c>
      <c r="J126" s="18">
        <f t="shared" si="30"/>
        <v>17</v>
      </c>
      <c r="K126" s="2">
        <f t="shared" si="31"/>
        <v>3</v>
      </c>
      <c r="L126" s="2">
        <f t="shared" si="32"/>
        <v>17.25</v>
      </c>
      <c r="M126" s="2">
        <f t="shared" si="38"/>
        <v>20.875</v>
      </c>
      <c r="N126" s="6">
        <v>20.875</v>
      </c>
      <c r="O126" s="5">
        <v>4</v>
      </c>
      <c r="P126" s="5">
        <v>0</v>
      </c>
      <c r="Q126" s="5">
        <v>4</v>
      </c>
      <c r="R126" s="9" t="s">
        <v>47</v>
      </c>
      <c r="S126" s="5">
        <v>0</v>
      </c>
      <c r="T126" s="5">
        <v>0</v>
      </c>
      <c r="U126" s="15"/>
      <c r="V126" s="15"/>
      <c r="W126" s="15"/>
      <c r="X126" s="15"/>
      <c r="Y126" s="15"/>
      <c r="Z126" s="7">
        <v>29.875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16">
        <f t="shared" si="23"/>
        <v>24.875</v>
      </c>
      <c r="AI126" s="16">
        <f t="shared" si="33"/>
        <v>28.875</v>
      </c>
      <c r="AJ126" s="16">
        <f t="shared" si="34"/>
        <v>24.875</v>
      </c>
      <c r="AK126" s="16">
        <f t="shared" si="35"/>
        <v>24.875</v>
      </c>
      <c r="AL126" s="16">
        <f t="shared" si="36"/>
        <v>24.875</v>
      </c>
      <c r="AM126" s="16">
        <f t="shared" si="37"/>
        <v>24.875</v>
      </c>
    </row>
    <row r="127" spans="1:39">
      <c r="A127" s="15">
        <v>126</v>
      </c>
      <c r="B127" s="9" t="s">
        <v>38</v>
      </c>
      <c r="C127" s="9">
        <v>607236</v>
      </c>
      <c r="D127" s="9" t="s">
        <v>413</v>
      </c>
      <c r="E127" s="9" t="s">
        <v>91</v>
      </c>
      <c r="F127" s="9" t="s">
        <v>121</v>
      </c>
      <c r="G127" s="6">
        <v>13</v>
      </c>
      <c r="H127" s="6">
        <v>10</v>
      </c>
      <c r="I127" s="6">
        <v>5</v>
      </c>
      <c r="J127" s="18">
        <f t="shared" si="30"/>
        <v>13</v>
      </c>
      <c r="K127" s="2">
        <f t="shared" si="31"/>
        <v>10</v>
      </c>
      <c r="L127" s="2">
        <f t="shared" si="32"/>
        <v>13.833333333333334</v>
      </c>
      <c r="M127" s="2">
        <f t="shared" si="38"/>
        <v>15.75</v>
      </c>
      <c r="N127" s="6">
        <v>15.75</v>
      </c>
      <c r="O127" s="9">
        <v>4</v>
      </c>
      <c r="P127" s="9">
        <v>5</v>
      </c>
      <c r="Q127" s="9">
        <v>4</v>
      </c>
      <c r="R127" s="9" t="s">
        <v>47</v>
      </c>
      <c r="S127" s="9">
        <v>0</v>
      </c>
      <c r="T127" s="9">
        <v>0</v>
      </c>
      <c r="U127" s="15"/>
      <c r="V127" s="15"/>
      <c r="W127" s="15"/>
      <c r="X127" s="15"/>
      <c r="Y127" s="15"/>
      <c r="Z127" s="10">
        <v>24.75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16">
        <f t="shared" si="23"/>
        <v>24.75</v>
      </c>
      <c r="AI127" s="16">
        <f t="shared" si="33"/>
        <v>28.75</v>
      </c>
      <c r="AJ127" s="16">
        <f t="shared" si="34"/>
        <v>24.75</v>
      </c>
      <c r="AK127" s="16">
        <f t="shared" si="35"/>
        <v>24.75</v>
      </c>
      <c r="AL127" s="16">
        <f t="shared" si="36"/>
        <v>24.75</v>
      </c>
      <c r="AM127" s="16">
        <f t="shared" si="37"/>
        <v>24.75</v>
      </c>
    </row>
    <row r="128" spans="1:39">
      <c r="A128" s="15">
        <v>127</v>
      </c>
      <c r="B128" s="9" t="s">
        <v>38</v>
      </c>
      <c r="C128" s="9">
        <v>597676</v>
      </c>
      <c r="D128" s="9" t="s">
        <v>234</v>
      </c>
      <c r="E128" s="9" t="s">
        <v>111</v>
      </c>
      <c r="F128" s="9" t="s">
        <v>108</v>
      </c>
      <c r="G128" s="6">
        <v>17</v>
      </c>
      <c r="H128" s="6">
        <v>1</v>
      </c>
      <c r="I128" s="6">
        <v>15</v>
      </c>
      <c r="J128" s="18">
        <f t="shared" si="30"/>
        <v>17</v>
      </c>
      <c r="K128" s="2">
        <f t="shared" si="31"/>
        <v>2</v>
      </c>
      <c r="L128" s="2">
        <f t="shared" si="32"/>
        <v>17.166666666666668</v>
      </c>
      <c r="M128" s="2">
        <f t="shared" si="38"/>
        <v>20.75</v>
      </c>
      <c r="N128" s="6">
        <v>20.75</v>
      </c>
      <c r="O128" s="9">
        <v>4</v>
      </c>
      <c r="P128" s="9">
        <v>0</v>
      </c>
      <c r="Q128" s="9">
        <v>0</v>
      </c>
      <c r="R128" s="9">
        <v>0</v>
      </c>
      <c r="S128" s="9">
        <v>10</v>
      </c>
      <c r="T128" s="9" t="s">
        <v>47</v>
      </c>
      <c r="U128" s="15"/>
      <c r="V128" s="15"/>
      <c r="W128" s="15"/>
      <c r="X128" s="15"/>
      <c r="Y128" s="15"/>
      <c r="Z128" s="10">
        <v>24.625</v>
      </c>
      <c r="AA128" s="9">
        <v>0</v>
      </c>
      <c r="AB128" s="9">
        <v>0</v>
      </c>
      <c r="AC128" s="9">
        <v>0</v>
      </c>
      <c r="AD128" s="9">
        <v>0</v>
      </c>
      <c r="AE128" s="9">
        <v>0</v>
      </c>
      <c r="AF128" s="9">
        <v>0</v>
      </c>
      <c r="AG128" s="9">
        <v>0</v>
      </c>
      <c r="AH128" s="16">
        <f t="shared" si="23"/>
        <v>24.75</v>
      </c>
      <c r="AI128" s="16">
        <f t="shared" si="33"/>
        <v>34.75</v>
      </c>
      <c r="AJ128" s="16">
        <f t="shared" si="34"/>
        <v>24.75</v>
      </c>
      <c r="AK128" s="16">
        <f t="shared" si="35"/>
        <v>24.75</v>
      </c>
      <c r="AL128" s="16">
        <f t="shared" si="36"/>
        <v>24.75</v>
      </c>
      <c r="AM128" s="16">
        <f t="shared" si="37"/>
        <v>24.75</v>
      </c>
    </row>
    <row r="129" spans="1:39">
      <c r="A129" s="15">
        <v>128</v>
      </c>
      <c r="B129" s="15" t="s">
        <v>38</v>
      </c>
      <c r="C129" s="15">
        <v>604909</v>
      </c>
      <c r="D129" s="15" t="s">
        <v>90</v>
      </c>
      <c r="E129" s="15" t="s">
        <v>91</v>
      </c>
      <c r="F129" s="15"/>
      <c r="G129" s="23">
        <v>15</v>
      </c>
      <c r="H129" s="23">
        <v>1</v>
      </c>
      <c r="I129" s="23">
        <v>21</v>
      </c>
      <c r="J129" s="23">
        <f t="shared" si="30"/>
        <v>15</v>
      </c>
      <c r="K129" s="1">
        <f t="shared" si="31"/>
        <v>2</v>
      </c>
      <c r="L129" s="1">
        <f t="shared" si="32"/>
        <v>15.166666666666666</v>
      </c>
      <c r="M129" s="1">
        <f t="shared" si="38"/>
        <v>17.75</v>
      </c>
      <c r="N129" s="17">
        <v>17.75</v>
      </c>
      <c r="O129" s="15">
        <v>4</v>
      </c>
      <c r="P129" s="15">
        <v>0</v>
      </c>
      <c r="Q129" s="15">
        <v>0</v>
      </c>
      <c r="R129" s="15"/>
      <c r="S129" s="15">
        <v>10</v>
      </c>
      <c r="T129" s="15" t="s">
        <v>67</v>
      </c>
      <c r="U129" s="15"/>
      <c r="V129" s="15"/>
      <c r="W129" s="15"/>
      <c r="X129" s="15"/>
      <c r="Y129" s="15"/>
      <c r="Z129" s="15"/>
      <c r="AA129" s="9">
        <v>0</v>
      </c>
      <c r="AB129" s="6">
        <v>3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16">
        <f t="shared" si="23"/>
        <v>24.75</v>
      </c>
      <c r="AI129" s="15">
        <f t="shared" si="33"/>
        <v>24.75</v>
      </c>
      <c r="AJ129" s="15">
        <f t="shared" si="34"/>
        <v>24.75</v>
      </c>
      <c r="AK129" s="15">
        <f t="shared" si="35"/>
        <v>34.75</v>
      </c>
      <c r="AL129" s="15">
        <f t="shared" si="36"/>
        <v>24.75</v>
      </c>
      <c r="AM129" s="15">
        <f t="shared" si="37"/>
        <v>24.75</v>
      </c>
    </row>
    <row r="130" spans="1:39">
      <c r="A130" s="15">
        <v>129</v>
      </c>
      <c r="B130" s="9" t="s">
        <v>38</v>
      </c>
      <c r="C130" s="9">
        <v>607281</v>
      </c>
      <c r="D130" s="9" t="s">
        <v>202</v>
      </c>
      <c r="E130" s="9" t="s">
        <v>62</v>
      </c>
      <c r="F130" s="9" t="s">
        <v>53</v>
      </c>
      <c r="G130" s="6">
        <v>13</v>
      </c>
      <c r="H130" s="6">
        <v>8</v>
      </c>
      <c r="I130" s="6">
        <v>25</v>
      </c>
      <c r="J130" s="18">
        <f t="shared" ref="J130:J161" si="39">G130</f>
        <v>13</v>
      </c>
      <c r="K130" s="2">
        <f t="shared" ref="K130:K161" si="40">IF(I130&gt;14,H130+1,H130)</f>
        <v>9</v>
      </c>
      <c r="L130" s="2">
        <f t="shared" ref="L130:L161" si="41">J130+K130/12</f>
        <v>13.75</v>
      </c>
      <c r="M130" s="2">
        <f t="shared" si="38"/>
        <v>15.625</v>
      </c>
      <c r="N130" s="6">
        <v>15.625</v>
      </c>
      <c r="O130" s="9">
        <v>4</v>
      </c>
      <c r="P130" s="9">
        <v>5</v>
      </c>
      <c r="Q130" s="9">
        <v>4</v>
      </c>
      <c r="R130" s="9" t="s">
        <v>47</v>
      </c>
      <c r="S130" s="9">
        <v>10</v>
      </c>
      <c r="T130" s="9" t="s">
        <v>47</v>
      </c>
      <c r="U130" s="15"/>
      <c r="V130" s="15"/>
      <c r="W130" s="15"/>
      <c r="X130" s="15"/>
      <c r="Y130" s="15"/>
      <c r="Z130" s="10">
        <v>24.625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16">
        <f t="shared" ref="AH130:AH193" si="42">N130+O130+P130+AA130+AB130+AC130</f>
        <v>24.625</v>
      </c>
      <c r="AI130" s="16">
        <f t="shared" ref="AI130:AI156" si="43">AH130+IF(R130="ΠΑΤΡΕΩΝ",4,0)+IF(T130="ΠΑΤΡΕΩΝ",10,0)+IF(AE130="ΠΑΤΡΕΩΝ",AD130,0)+IF(AG130="ΠΑΤΡΕΩΝ",AF130,0)</f>
        <v>38.625</v>
      </c>
      <c r="AJ130" s="16">
        <f t="shared" ref="AJ130:AJ156" si="44">AH130+IF(R130="ΔΥΤΙΚΗΣ ΑΧΑΪΑΣ",4,0)+IF(T130="ΔΥΤΙΚΗΣ ΑΧΑΪΑΣ",10,0)+IF(AE130="ΔΥΤΙΚΗΣ ΑΧΑΪΑΣ",AD130,0)+IF(AG130="ΔΥΤΙΚΗΣ ΑΧΑΪΑΣ",AF130,0)</f>
        <v>24.625</v>
      </c>
      <c r="AK130" s="16">
        <f t="shared" ref="AK130:AK156" si="45">AH130+IF(R130="ΑΙΓΙΑΛΕΙΑΣ",4,0)+IF(T130="ΑΙΓΙΑΛΕΙΑΣ",10,0)+IF(AE130="ΑΙΓΙΑΛΕΙΑΣ",AD130,0)+IF(AG130="ΑΙΓΙΑΛΕΙΑΣ",AF130,0)</f>
        <v>24.625</v>
      </c>
      <c r="AL130" s="16">
        <f t="shared" ref="AL130:AL156" si="46">AH130+IF(R130="ΕΡΥΜΑΝΘΟΥ",4,0)+IF(T130="ΕΡΥΜΑΝΘΟΥ",10,0)+IF(AE130="ΕΡΥΜΑΝΘΟΥ",AD130,0)+IF(AG130="ΕΡΥΜΑΝΘΟΥ",AF130,0)</f>
        <v>24.625</v>
      </c>
      <c r="AM130" s="16">
        <f t="shared" ref="AM130:AM156" si="47">AH130+IF(R130="ΚΑΛΑΒΡΥΤΩΝ",4,0)+IF(T130="ΚΑΛΑΒΡΥΤΩΝ",10,0)+IF(AE130="ΚΑΛΑΒΡΥΤΩΝ",AD130,0)+IF(AG130="ΚΑΛΑΒΡΥΤΩΝ",AF130,0)</f>
        <v>24.625</v>
      </c>
    </row>
    <row r="131" spans="1:39">
      <c r="A131" s="15">
        <v>130</v>
      </c>
      <c r="B131" s="9" t="s">
        <v>38</v>
      </c>
      <c r="C131" s="9">
        <v>605423</v>
      </c>
      <c r="D131" s="9" t="s">
        <v>313</v>
      </c>
      <c r="E131" s="9" t="s">
        <v>314</v>
      </c>
      <c r="F131" s="9" t="s">
        <v>175</v>
      </c>
      <c r="G131" s="6">
        <v>13</v>
      </c>
      <c r="H131" s="6">
        <v>9</v>
      </c>
      <c r="I131" s="6">
        <v>12</v>
      </c>
      <c r="J131" s="18">
        <f t="shared" si="39"/>
        <v>13</v>
      </c>
      <c r="K131" s="2">
        <f t="shared" si="40"/>
        <v>9</v>
      </c>
      <c r="L131" s="2">
        <f t="shared" si="41"/>
        <v>13.75</v>
      </c>
      <c r="M131" s="2">
        <f t="shared" si="38"/>
        <v>15.625</v>
      </c>
      <c r="N131" s="6">
        <v>15.625</v>
      </c>
      <c r="O131" s="9">
        <v>4</v>
      </c>
      <c r="P131" s="9">
        <v>5</v>
      </c>
      <c r="Q131" s="9">
        <v>4</v>
      </c>
      <c r="R131" s="9" t="s">
        <v>47</v>
      </c>
      <c r="S131" s="9">
        <v>0</v>
      </c>
      <c r="T131" s="9">
        <v>0</v>
      </c>
      <c r="U131" s="15"/>
      <c r="V131" s="15"/>
      <c r="W131" s="15"/>
      <c r="X131" s="15"/>
      <c r="Y131" s="15"/>
      <c r="Z131" s="10">
        <v>24.625</v>
      </c>
      <c r="AA131" s="9">
        <v>0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16">
        <f t="shared" si="42"/>
        <v>24.625</v>
      </c>
      <c r="AI131" s="16">
        <f t="shared" si="43"/>
        <v>28.625</v>
      </c>
      <c r="AJ131" s="16">
        <f t="shared" si="44"/>
        <v>24.625</v>
      </c>
      <c r="AK131" s="16">
        <f t="shared" si="45"/>
        <v>24.625</v>
      </c>
      <c r="AL131" s="16">
        <f t="shared" si="46"/>
        <v>24.625</v>
      </c>
      <c r="AM131" s="16">
        <f t="shared" si="47"/>
        <v>24.625</v>
      </c>
    </row>
    <row r="132" spans="1:39">
      <c r="A132" s="15">
        <v>131</v>
      </c>
      <c r="B132" s="9" t="s">
        <v>38</v>
      </c>
      <c r="C132" s="9">
        <v>621036</v>
      </c>
      <c r="D132" s="9" t="s">
        <v>155</v>
      </c>
      <c r="E132" s="9" t="s">
        <v>55</v>
      </c>
      <c r="F132" s="9" t="s">
        <v>121</v>
      </c>
      <c r="G132" s="6">
        <v>9</v>
      </c>
      <c r="H132" s="6">
        <v>6</v>
      </c>
      <c r="I132" s="6">
        <v>23</v>
      </c>
      <c r="J132" s="18">
        <f t="shared" si="39"/>
        <v>9</v>
      </c>
      <c r="K132" s="2">
        <f t="shared" si="40"/>
        <v>7</v>
      </c>
      <c r="L132" s="2">
        <f t="shared" si="41"/>
        <v>9.5833333333333339</v>
      </c>
      <c r="M132" s="2">
        <f t="shared" si="38"/>
        <v>9.5830000000000002</v>
      </c>
      <c r="N132" s="6">
        <v>9.5830000000000002</v>
      </c>
      <c r="O132" s="9">
        <v>4</v>
      </c>
      <c r="P132" s="9">
        <v>11</v>
      </c>
      <c r="Q132" s="9">
        <v>4</v>
      </c>
      <c r="R132" s="9" t="s">
        <v>47</v>
      </c>
      <c r="S132" s="9">
        <v>10</v>
      </c>
      <c r="T132" s="9" t="s">
        <v>47</v>
      </c>
      <c r="U132" s="15"/>
      <c r="V132" s="15"/>
      <c r="W132" s="15"/>
      <c r="X132" s="15"/>
      <c r="Y132" s="15"/>
      <c r="Z132" s="9">
        <v>24.582999999999998</v>
      </c>
      <c r="AA132" s="9">
        <v>0</v>
      </c>
      <c r="AB132" s="9">
        <v>0</v>
      </c>
      <c r="AC132" s="9">
        <v>0</v>
      </c>
      <c r="AD132" s="9">
        <v>0</v>
      </c>
      <c r="AE132" s="9">
        <v>0</v>
      </c>
      <c r="AF132" s="9">
        <v>0</v>
      </c>
      <c r="AG132" s="9">
        <v>0</v>
      </c>
      <c r="AH132" s="16">
        <f t="shared" si="42"/>
        <v>24.582999999999998</v>
      </c>
      <c r="AI132" s="16">
        <f t="shared" si="43"/>
        <v>38.582999999999998</v>
      </c>
      <c r="AJ132" s="16">
        <f t="shared" si="44"/>
        <v>24.582999999999998</v>
      </c>
      <c r="AK132" s="16">
        <f t="shared" si="45"/>
        <v>24.582999999999998</v>
      </c>
      <c r="AL132" s="16">
        <f t="shared" si="46"/>
        <v>24.582999999999998</v>
      </c>
      <c r="AM132" s="16">
        <f t="shared" si="47"/>
        <v>24.582999999999998</v>
      </c>
    </row>
    <row r="133" spans="1:39">
      <c r="A133" s="15">
        <v>132</v>
      </c>
      <c r="B133" s="9" t="s">
        <v>38</v>
      </c>
      <c r="C133" s="9">
        <v>621037</v>
      </c>
      <c r="D133" s="9" t="s">
        <v>208</v>
      </c>
      <c r="E133" s="9" t="s">
        <v>62</v>
      </c>
      <c r="F133" s="9" t="s">
        <v>106</v>
      </c>
      <c r="G133" s="6">
        <v>9</v>
      </c>
      <c r="H133" s="6">
        <v>6</v>
      </c>
      <c r="I133" s="6">
        <v>23</v>
      </c>
      <c r="J133" s="18">
        <f t="shared" si="39"/>
        <v>9</v>
      </c>
      <c r="K133" s="2">
        <f t="shared" si="40"/>
        <v>7</v>
      </c>
      <c r="L133" s="2">
        <f t="shared" si="41"/>
        <v>9.5833333333333339</v>
      </c>
      <c r="M133" s="2">
        <f t="shared" si="38"/>
        <v>9.5830000000000002</v>
      </c>
      <c r="N133" s="6">
        <v>9.5830000000000002</v>
      </c>
      <c r="O133" s="9">
        <v>4</v>
      </c>
      <c r="P133" s="9">
        <v>11</v>
      </c>
      <c r="Q133" s="9">
        <v>4</v>
      </c>
      <c r="R133" s="9" t="s">
        <v>47</v>
      </c>
      <c r="S133" s="9">
        <v>10</v>
      </c>
      <c r="T133" s="9" t="s">
        <v>47</v>
      </c>
      <c r="U133" s="15"/>
      <c r="V133" s="15"/>
      <c r="W133" s="15"/>
      <c r="X133" s="15"/>
      <c r="Y133" s="15"/>
      <c r="Z133" s="10">
        <v>24.582999999999998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16">
        <f t="shared" si="42"/>
        <v>24.582999999999998</v>
      </c>
      <c r="AI133" s="16">
        <f t="shared" si="43"/>
        <v>38.582999999999998</v>
      </c>
      <c r="AJ133" s="16">
        <f t="shared" si="44"/>
        <v>24.582999999999998</v>
      </c>
      <c r="AK133" s="16">
        <f t="shared" si="45"/>
        <v>24.582999999999998</v>
      </c>
      <c r="AL133" s="16">
        <f t="shared" si="46"/>
        <v>24.582999999999998</v>
      </c>
      <c r="AM133" s="16">
        <f t="shared" si="47"/>
        <v>24.582999999999998</v>
      </c>
    </row>
    <row r="134" spans="1:39">
      <c r="A134" s="15">
        <v>133</v>
      </c>
      <c r="B134" s="5" t="s">
        <v>38</v>
      </c>
      <c r="C134" s="5">
        <v>607303</v>
      </c>
      <c r="D134" s="5" t="s">
        <v>285</v>
      </c>
      <c r="E134" s="5" t="s">
        <v>175</v>
      </c>
      <c r="F134" s="5" t="s">
        <v>59</v>
      </c>
      <c r="G134" s="6">
        <v>13</v>
      </c>
      <c r="H134" s="6">
        <v>6</v>
      </c>
      <c r="I134" s="6">
        <v>22</v>
      </c>
      <c r="J134" s="18">
        <f t="shared" si="39"/>
        <v>13</v>
      </c>
      <c r="K134" s="2">
        <f t="shared" si="40"/>
        <v>7</v>
      </c>
      <c r="L134" s="2">
        <f t="shared" si="41"/>
        <v>13.583333333333334</v>
      </c>
      <c r="M134" s="2">
        <f t="shared" si="38"/>
        <v>15.375</v>
      </c>
      <c r="N134" s="6">
        <v>15.375</v>
      </c>
      <c r="O134" s="5">
        <v>4</v>
      </c>
      <c r="P134" s="5">
        <v>5</v>
      </c>
      <c r="Q134" s="6">
        <v>4</v>
      </c>
      <c r="R134" s="6" t="s">
        <v>47</v>
      </c>
      <c r="S134" s="5">
        <v>0</v>
      </c>
      <c r="T134" s="5">
        <v>0</v>
      </c>
      <c r="U134" s="15"/>
      <c r="V134" s="15"/>
      <c r="W134" s="15"/>
      <c r="X134" s="15"/>
      <c r="Y134" s="15"/>
      <c r="Z134" s="7">
        <v>24.375</v>
      </c>
      <c r="AA134" s="5">
        <v>0</v>
      </c>
      <c r="AB134" s="5">
        <v>0</v>
      </c>
      <c r="AC134" s="5">
        <v>0</v>
      </c>
      <c r="AD134" s="5">
        <v>0</v>
      </c>
      <c r="AE134" s="5">
        <v>0</v>
      </c>
      <c r="AF134" s="5">
        <v>0</v>
      </c>
      <c r="AG134" s="5">
        <v>0</v>
      </c>
      <c r="AH134" s="16">
        <f t="shared" si="42"/>
        <v>24.375</v>
      </c>
      <c r="AI134" s="16">
        <f t="shared" si="43"/>
        <v>28.375</v>
      </c>
      <c r="AJ134" s="16">
        <f t="shared" si="44"/>
        <v>24.375</v>
      </c>
      <c r="AK134" s="16">
        <f t="shared" si="45"/>
        <v>24.375</v>
      </c>
      <c r="AL134" s="16">
        <f t="shared" si="46"/>
        <v>24.375</v>
      </c>
      <c r="AM134" s="16">
        <f t="shared" si="47"/>
        <v>24.375</v>
      </c>
    </row>
    <row r="135" spans="1:39">
      <c r="A135" s="15">
        <v>134</v>
      </c>
      <c r="B135" s="9" t="s">
        <v>38</v>
      </c>
      <c r="C135" s="9">
        <v>600876</v>
      </c>
      <c r="D135" s="9" t="s">
        <v>244</v>
      </c>
      <c r="E135" s="9" t="s">
        <v>163</v>
      </c>
      <c r="F135" s="9" t="s">
        <v>59</v>
      </c>
      <c r="G135" s="6">
        <v>19</v>
      </c>
      <c r="H135" s="6">
        <v>6</v>
      </c>
      <c r="I135" s="6">
        <v>4</v>
      </c>
      <c r="J135" s="18">
        <f t="shared" si="39"/>
        <v>19</v>
      </c>
      <c r="K135" s="2">
        <f t="shared" si="40"/>
        <v>6</v>
      </c>
      <c r="L135" s="2">
        <f t="shared" si="41"/>
        <v>19.5</v>
      </c>
      <c r="M135" s="2">
        <f t="shared" si="38"/>
        <v>24.25</v>
      </c>
      <c r="N135" s="6">
        <v>24.25</v>
      </c>
      <c r="O135" s="9">
        <v>0</v>
      </c>
      <c r="P135" s="9">
        <v>0</v>
      </c>
      <c r="Q135" s="9">
        <v>4</v>
      </c>
      <c r="R135" s="9" t="s">
        <v>47</v>
      </c>
      <c r="S135" s="9">
        <v>0</v>
      </c>
      <c r="T135" s="9">
        <v>0</v>
      </c>
      <c r="U135" s="15"/>
      <c r="V135" s="15"/>
      <c r="W135" s="15"/>
      <c r="X135" s="15"/>
      <c r="Y135" s="15"/>
      <c r="Z135" s="10">
        <v>24.25</v>
      </c>
      <c r="AA135" s="9">
        <v>0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16">
        <f t="shared" si="42"/>
        <v>24.25</v>
      </c>
      <c r="AI135" s="16">
        <f t="shared" si="43"/>
        <v>28.25</v>
      </c>
      <c r="AJ135" s="16">
        <f t="shared" si="44"/>
        <v>24.25</v>
      </c>
      <c r="AK135" s="16">
        <f t="shared" si="45"/>
        <v>24.25</v>
      </c>
      <c r="AL135" s="16">
        <f t="shared" si="46"/>
        <v>24.25</v>
      </c>
      <c r="AM135" s="16">
        <f t="shared" si="47"/>
        <v>24.25</v>
      </c>
    </row>
    <row r="136" spans="1:39">
      <c r="A136" s="15">
        <v>135</v>
      </c>
      <c r="B136" s="9" t="s">
        <v>38</v>
      </c>
      <c r="C136" s="9">
        <v>592735</v>
      </c>
      <c r="D136" s="9" t="s">
        <v>435</v>
      </c>
      <c r="E136" s="9" t="s">
        <v>436</v>
      </c>
      <c r="F136" s="9" t="s">
        <v>437</v>
      </c>
      <c r="G136" s="6">
        <v>19</v>
      </c>
      <c r="H136" s="6">
        <v>5</v>
      </c>
      <c r="I136" s="6">
        <v>17</v>
      </c>
      <c r="J136" s="18">
        <f t="shared" si="39"/>
        <v>19</v>
      </c>
      <c r="K136" s="2">
        <f t="shared" si="40"/>
        <v>6</v>
      </c>
      <c r="L136" s="2">
        <f t="shared" si="41"/>
        <v>19.5</v>
      </c>
      <c r="M136" s="2">
        <f t="shared" si="38"/>
        <v>24.25</v>
      </c>
      <c r="N136" s="6">
        <v>24.25</v>
      </c>
      <c r="O136" s="9">
        <v>0</v>
      </c>
      <c r="P136" s="9">
        <v>0</v>
      </c>
      <c r="Q136" s="9">
        <v>4</v>
      </c>
      <c r="R136" s="9" t="s">
        <v>47</v>
      </c>
      <c r="S136" s="9">
        <v>0</v>
      </c>
      <c r="T136" s="9">
        <v>0</v>
      </c>
      <c r="U136" s="15"/>
      <c r="V136" s="15"/>
      <c r="W136" s="15"/>
      <c r="X136" s="15"/>
      <c r="Y136" s="15"/>
      <c r="Z136" s="10">
        <v>24.25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16">
        <f t="shared" si="42"/>
        <v>24.25</v>
      </c>
      <c r="AI136" s="16">
        <f t="shared" si="43"/>
        <v>28.25</v>
      </c>
      <c r="AJ136" s="16">
        <f t="shared" si="44"/>
        <v>24.25</v>
      </c>
      <c r="AK136" s="16">
        <f t="shared" si="45"/>
        <v>24.25</v>
      </c>
      <c r="AL136" s="16">
        <f t="shared" si="46"/>
        <v>24.25</v>
      </c>
      <c r="AM136" s="16">
        <f t="shared" si="47"/>
        <v>24.25</v>
      </c>
    </row>
    <row r="137" spans="1:39">
      <c r="A137" s="15">
        <v>136</v>
      </c>
      <c r="B137" s="5" t="s">
        <v>38</v>
      </c>
      <c r="C137" s="5">
        <v>598542</v>
      </c>
      <c r="D137" s="5" t="s">
        <v>307</v>
      </c>
      <c r="E137" s="5" t="s">
        <v>160</v>
      </c>
      <c r="F137" s="5" t="s">
        <v>282</v>
      </c>
      <c r="G137" s="6">
        <v>16</v>
      </c>
      <c r="H137" s="6">
        <v>6</v>
      </c>
      <c r="I137" s="6">
        <v>16</v>
      </c>
      <c r="J137" s="18">
        <f t="shared" si="39"/>
        <v>16</v>
      </c>
      <c r="K137" s="2">
        <f t="shared" si="40"/>
        <v>7</v>
      </c>
      <c r="L137" s="2">
        <f t="shared" si="41"/>
        <v>16.583333333333332</v>
      </c>
      <c r="M137" s="2">
        <f t="shared" si="38"/>
        <v>19.875</v>
      </c>
      <c r="N137" s="6">
        <v>19.875</v>
      </c>
      <c r="O137" s="5">
        <v>4</v>
      </c>
      <c r="P137" s="5">
        <v>0</v>
      </c>
      <c r="Q137" s="6">
        <v>4</v>
      </c>
      <c r="R137" s="6" t="s">
        <v>47</v>
      </c>
      <c r="S137" s="5">
        <v>0</v>
      </c>
      <c r="T137" s="5">
        <v>0</v>
      </c>
      <c r="U137" s="15"/>
      <c r="V137" s="15"/>
      <c r="W137" s="15"/>
      <c r="X137" s="15"/>
      <c r="Y137" s="15"/>
      <c r="Z137" s="7">
        <v>28.875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5">
        <v>0</v>
      </c>
      <c r="AH137" s="16">
        <f t="shared" si="42"/>
        <v>23.875</v>
      </c>
      <c r="AI137" s="16">
        <f t="shared" si="43"/>
        <v>27.875</v>
      </c>
      <c r="AJ137" s="16">
        <f t="shared" si="44"/>
        <v>23.875</v>
      </c>
      <c r="AK137" s="16">
        <f t="shared" si="45"/>
        <v>23.875</v>
      </c>
      <c r="AL137" s="16">
        <f t="shared" si="46"/>
        <v>23.875</v>
      </c>
      <c r="AM137" s="16">
        <f t="shared" si="47"/>
        <v>23.875</v>
      </c>
    </row>
    <row r="138" spans="1:39">
      <c r="A138" s="15">
        <v>137</v>
      </c>
      <c r="B138" s="9" t="s">
        <v>38</v>
      </c>
      <c r="C138" s="9">
        <v>621440</v>
      </c>
      <c r="D138" s="9" t="s">
        <v>135</v>
      </c>
      <c r="E138" s="9" t="s">
        <v>136</v>
      </c>
      <c r="F138" s="9" t="s">
        <v>108</v>
      </c>
      <c r="G138" s="6">
        <v>8</v>
      </c>
      <c r="H138" s="6">
        <v>9</v>
      </c>
      <c r="I138" s="6">
        <v>28</v>
      </c>
      <c r="J138" s="18">
        <f t="shared" si="39"/>
        <v>8</v>
      </c>
      <c r="K138" s="2">
        <f t="shared" si="40"/>
        <v>10</v>
      </c>
      <c r="L138" s="2">
        <f t="shared" si="41"/>
        <v>8.8333333333333339</v>
      </c>
      <c r="M138" s="2">
        <f t="shared" si="38"/>
        <v>8.8330000000000002</v>
      </c>
      <c r="N138" s="6">
        <v>8.8330000000000002</v>
      </c>
      <c r="O138" s="9">
        <v>4</v>
      </c>
      <c r="P138" s="9">
        <v>11</v>
      </c>
      <c r="Q138" s="9">
        <v>4</v>
      </c>
      <c r="R138" s="9" t="s">
        <v>47</v>
      </c>
      <c r="S138" s="9">
        <v>0</v>
      </c>
      <c r="T138" s="9">
        <v>0</v>
      </c>
      <c r="U138" s="15"/>
      <c r="V138" s="15"/>
      <c r="W138" s="15"/>
      <c r="X138" s="15"/>
      <c r="Y138" s="15"/>
      <c r="Z138" s="10">
        <v>23.832999999999998</v>
      </c>
      <c r="AA138" s="9">
        <v>0</v>
      </c>
      <c r="AB138" s="9">
        <v>0</v>
      </c>
      <c r="AC138" s="9">
        <v>0</v>
      </c>
      <c r="AD138" s="9">
        <v>0</v>
      </c>
      <c r="AE138" s="9">
        <v>0</v>
      </c>
      <c r="AF138" s="9">
        <v>0</v>
      </c>
      <c r="AG138" s="9">
        <v>0</v>
      </c>
      <c r="AH138" s="16">
        <f t="shared" si="42"/>
        <v>23.832999999999998</v>
      </c>
      <c r="AI138" s="16">
        <f t="shared" si="43"/>
        <v>27.832999999999998</v>
      </c>
      <c r="AJ138" s="16">
        <f t="shared" si="44"/>
        <v>23.832999999999998</v>
      </c>
      <c r="AK138" s="16">
        <f t="shared" si="45"/>
        <v>23.832999999999998</v>
      </c>
      <c r="AL138" s="16">
        <f t="shared" si="46"/>
        <v>23.832999999999998</v>
      </c>
      <c r="AM138" s="16">
        <f t="shared" si="47"/>
        <v>23.832999999999998</v>
      </c>
    </row>
    <row r="139" spans="1:39">
      <c r="A139" s="15">
        <v>138</v>
      </c>
      <c r="B139" s="15" t="s">
        <v>38</v>
      </c>
      <c r="C139" s="15">
        <v>701689</v>
      </c>
      <c r="D139" s="15" t="s">
        <v>63</v>
      </c>
      <c r="E139" s="15" t="s">
        <v>64</v>
      </c>
      <c r="F139" s="15">
        <v>1</v>
      </c>
      <c r="G139" s="23">
        <v>8</v>
      </c>
      <c r="H139" s="23">
        <v>7</v>
      </c>
      <c r="I139" s="23">
        <v>19</v>
      </c>
      <c r="J139" s="23">
        <f t="shared" si="39"/>
        <v>8</v>
      </c>
      <c r="K139" s="1">
        <f t="shared" si="40"/>
        <v>8</v>
      </c>
      <c r="L139" s="1">
        <f t="shared" si="41"/>
        <v>8.6666666666666661</v>
      </c>
      <c r="M139" s="1">
        <f t="shared" si="38"/>
        <v>8.6660000000000004</v>
      </c>
      <c r="N139" s="17">
        <v>8.6669999999999998</v>
      </c>
      <c r="O139" s="15">
        <v>4</v>
      </c>
      <c r="P139" s="15">
        <v>11</v>
      </c>
      <c r="Q139" s="15">
        <v>0</v>
      </c>
      <c r="R139" s="15"/>
      <c r="S139" s="15">
        <v>10</v>
      </c>
      <c r="T139" s="15" t="s">
        <v>47</v>
      </c>
      <c r="U139" s="15" t="s">
        <v>42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0</v>
      </c>
      <c r="AH139" s="16">
        <f t="shared" si="42"/>
        <v>23.667000000000002</v>
      </c>
      <c r="AI139" s="15">
        <f t="shared" si="43"/>
        <v>33.667000000000002</v>
      </c>
      <c r="AJ139" s="15">
        <f t="shared" si="44"/>
        <v>23.667000000000002</v>
      </c>
      <c r="AK139" s="15">
        <f t="shared" si="45"/>
        <v>23.667000000000002</v>
      </c>
      <c r="AL139" s="15">
        <f t="shared" si="46"/>
        <v>23.667000000000002</v>
      </c>
      <c r="AM139" s="15">
        <f t="shared" si="47"/>
        <v>23.667000000000002</v>
      </c>
    </row>
    <row r="140" spans="1:39">
      <c r="A140" s="15">
        <v>139</v>
      </c>
      <c r="B140" s="5" t="s">
        <v>38</v>
      </c>
      <c r="C140" s="5">
        <v>620274</v>
      </c>
      <c r="D140" s="5" t="s">
        <v>186</v>
      </c>
      <c r="E140" s="5" t="s">
        <v>121</v>
      </c>
      <c r="F140" s="5" t="s">
        <v>111</v>
      </c>
      <c r="G140" s="6">
        <v>18</v>
      </c>
      <c r="H140" s="6">
        <v>11</v>
      </c>
      <c r="I140" s="6">
        <v>20</v>
      </c>
      <c r="J140" s="18">
        <f t="shared" si="39"/>
        <v>18</v>
      </c>
      <c r="K140" s="2">
        <f t="shared" si="40"/>
        <v>12</v>
      </c>
      <c r="L140" s="2">
        <f t="shared" si="41"/>
        <v>19</v>
      </c>
      <c r="M140" s="2">
        <f t="shared" si="38"/>
        <v>23.5</v>
      </c>
      <c r="N140" s="6">
        <v>23.5</v>
      </c>
      <c r="O140" s="5">
        <v>0</v>
      </c>
      <c r="P140" s="5">
        <v>0</v>
      </c>
      <c r="Q140" s="6">
        <v>0</v>
      </c>
      <c r="R140" s="6">
        <v>0</v>
      </c>
      <c r="S140" s="6">
        <v>0</v>
      </c>
      <c r="T140" s="6">
        <v>0</v>
      </c>
      <c r="U140" s="15"/>
      <c r="V140" s="15"/>
      <c r="W140" s="15"/>
      <c r="X140" s="15"/>
      <c r="Y140" s="15"/>
      <c r="Z140" s="7">
        <v>38.5</v>
      </c>
      <c r="AA140" s="5">
        <v>0</v>
      </c>
      <c r="AB140" s="5">
        <v>0</v>
      </c>
      <c r="AC140" s="5">
        <v>0</v>
      </c>
      <c r="AD140" s="5">
        <v>0</v>
      </c>
      <c r="AE140" s="5">
        <v>0</v>
      </c>
      <c r="AF140" s="5">
        <v>0</v>
      </c>
      <c r="AG140" s="5">
        <v>0</v>
      </c>
      <c r="AH140" s="16">
        <f t="shared" si="42"/>
        <v>23.5</v>
      </c>
      <c r="AI140" s="16">
        <f t="shared" si="43"/>
        <v>23.5</v>
      </c>
      <c r="AJ140" s="16">
        <f t="shared" si="44"/>
        <v>23.5</v>
      </c>
      <c r="AK140" s="16">
        <f t="shared" si="45"/>
        <v>23.5</v>
      </c>
      <c r="AL140" s="16">
        <f t="shared" si="46"/>
        <v>23.5</v>
      </c>
      <c r="AM140" s="16">
        <f t="shared" si="47"/>
        <v>23.5</v>
      </c>
    </row>
    <row r="141" spans="1:39">
      <c r="A141" s="15">
        <v>140</v>
      </c>
      <c r="B141" s="9" t="s">
        <v>38</v>
      </c>
      <c r="C141" s="9">
        <v>605864</v>
      </c>
      <c r="D141" s="9" t="s">
        <v>203</v>
      </c>
      <c r="E141" s="9" t="s">
        <v>110</v>
      </c>
      <c r="F141" s="9" t="s">
        <v>87</v>
      </c>
      <c r="G141" s="6">
        <v>14</v>
      </c>
      <c r="H141" s="6">
        <v>4</v>
      </c>
      <c r="I141" s="6">
        <v>11</v>
      </c>
      <c r="J141" s="18">
        <f t="shared" si="39"/>
        <v>14</v>
      </c>
      <c r="K141" s="2">
        <f t="shared" si="40"/>
        <v>4</v>
      </c>
      <c r="L141" s="2">
        <f t="shared" si="41"/>
        <v>14.333333333333334</v>
      </c>
      <c r="M141" s="2">
        <f t="shared" si="38"/>
        <v>16.5</v>
      </c>
      <c r="N141" s="6">
        <v>16.5</v>
      </c>
      <c r="O141" s="9">
        <v>0</v>
      </c>
      <c r="P141" s="9">
        <v>0</v>
      </c>
      <c r="Q141" s="9">
        <v>4</v>
      </c>
      <c r="R141" s="9" t="s">
        <v>47</v>
      </c>
      <c r="S141" s="9">
        <v>0</v>
      </c>
      <c r="T141" s="9">
        <v>0</v>
      </c>
      <c r="U141" s="15"/>
      <c r="V141" s="15"/>
      <c r="W141" s="15"/>
      <c r="X141" s="15"/>
      <c r="Y141" s="15"/>
      <c r="Z141" s="10">
        <v>21.5</v>
      </c>
      <c r="AA141" s="9">
        <v>2</v>
      </c>
      <c r="AB141" s="9">
        <v>0</v>
      </c>
      <c r="AC141" s="9">
        <v>5</v>
      </c>
      <c r="AD141" s="9">
        <v>0</v>
      </c>
      <c r="AE141" s="9">
        <v>0</v>
      </c>
      <c r="AF141" s="9">
        <v>0</v>
      </c>
      <c r="AG141" s="9">
        <v>0</v>
      </c>
      <c r="AH141" s="16">
        <f t="shared" si="42"/>
        <v>23.5</v>
      </c>
      <c r="AI141" s="16">
        <f t="shared" si="43"/>
        <v>27.5</v>
      </c>
      <c r="AJ141" s="16">
        <f t="shared" si="44"/>
        <v>23.5</v>
      </c>
      <c r="AK141" s="16">
        <f t="shared" si="45"/>
        <v>23.5</v>
      </c>
      <c r="AL141" s="16">
        <f t="shared" si="46"/>
        <v>23.5</v>
      </c>
      <c r="AM141" s="16">
        <f t="shared" si="47"/>
        <v>23.5</v>
      </c>
    </row>
    <row r="142" spans="1:39">
      <c r="A142" s="15">
        <v>141</v>
      </c>
      <c r="B142" s="9" t="s">
        <v>38</v>
      </c>
      <c r="C142" s="9">
        <v>586195</v>
      </c>
      <c r="D142" s="9" t="s">
        <v>332</v>
      </c>
      <c r="E142" s="9" t="s">
        <v>333</v>
      </c>
      <c r="F142" s="9" t="s">
        <v>106</v>
      </c>
      <c r="G142" s="6">
        <v>19</v>
      </c>
      <c r="H142" s="6">
        <v>0</v>
      </c>
      <c r="I142" s="6">
        <v>0</v>
      </c>
      <c r="J142" s="18">
        <f t="shared" si="39"/>
        <v>19</v>
      </c>
      <c r="K142" s="2">
        <f t="shared" si="40"/>
        <v>0</v>
      </c>
      <c r="L142" s="2">
        <f t="shared" si="41"/>
        <v>19</v>
      </c>
      <c r="M142" s="2">
        <f t="shared" si="38"/>
        <v>23.5</v>
      </c>
      <c r="N142" s="6">
        <v>23.5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15"/>
      <c r="V142" s="15"/>
      <c r="W142" s="15"/>
      <c r="X142" s="15"/>
      <c r="Y142" s="15"/>
      <c r="Z142" s="10">
        <v>23.5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16">
        <f t="shared" si="42"/>
        <v>23.5</v>
      </c>
      <c r="AI142" s="16">
        <f t="shared" si="43"/>
        <v>23.5</v>
      </c>
      <c r="AJ142" s="16">
        <f t="shared" si="44"/>
        <v>23.5</v>
      </c>
      <c r="AK142" s="16">
        <f t="shared" si="45"/>
        <v>23.5</v>
      </c>
      <c r="AL142" s="16">
        <f t="shared" si="46"/>
        <v>23.5</v>
      </c>
      <c r="AM142" s="16">
        <f t="shared" si="47"/>
        <v>23.5</v>
      </c>
    </row>
    <row r="143" spans="1:39">
      <c r="A143" s="15">
        <v>142</v>
      </c>
      <c r="B143" s="9" t="s">
        <v>38</v>
      </c>
      <c r="C143" s="9">
        <v>610411</v>
      </c>
      <c r="D143" s="9" t="s">
        <v>297</v>
      </c>
      <c r="E143" s="9" t="s">
        <v>298</v>
      </c>
      <c r="F143" s="9" t="s">
        <v>110</v>
      </c>
      <c r="G143" s="6">
        <v>12</v>
      </c>
      <c r="H143" s="6">
        <v>11</v>
      </c>
      <c r="I143" s="6">
        <v>9</v>
      </c>
      <c r="J143" s="18">
        <f t="shared" si="39"/>
        <v>12</v>
      </c>
      <c r="K143" s="2">
        <f t="shared" si="40"/>
        <v>11</v>
      </c>
      <c r="L143" s="2">
        <f t="shared" si="41"/>
        <v>12.916666666666666</v>
      </c>
      <c r="M143" s="2">
        <f t="shared" si="38"/>
        <v>14.375</v>
      </c>
      <c r="N143" s="6">
        <v>14.375</v>
      </c>
      <c r="O143" s="9">
        <v>4</v>
      </c>
      <c r="P143" s="9">
        <v>5</v>
      </c>
      <c r="Q143" s="9">
        <v>0</v>
      </c>
      <c r="R143" s="9">
        <v>0</v>
      </c>
      <c r="S143" s="9">
        <v>10</v>
      </c>
      <c r="T143" s="9" t="s">
        <v>41</v>
      </c>
      <c r="U143" s="15"/>
      <c r="V143" s="15"/>
      <c r="W143" s="15"/>
      <c r="X143" s="15"/>
      <c r="Y143" s="15"/>
      <c r="Z143" s="10">
        <v>23.375</v>
      </c>
      <c r="AA143" s="9">
        <v>0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16">
        <f t="shared" si="42"/>
        <v>23.375</v>
      </c>
      <c r="AI143" s="16">
        <f t="shared" si="43"/>
        <v>23.375</v>
      </c>
      <c r="AJ143" s="16">
        <f t="shared" si="44"/>
        <v>33.375</v>
      </c>
      <c r="AK143" s="16">
        <f t="shared" si="45"/>
        <v>23.375</v>
      </c>
      <c r="AL143" s="16">
        <f t="shared" si="46"/>
        <v>23.375</v>
      </c>
      <c r="AM143" s="16">
        <f t="shared" si="47"/>
        <v>23.375</v>
      </c>
    </row>
    <row r="144" spans="1:39">
      <c r="A144" s="15">
        <v>143</v>
      </c>
      <c r="B144" s="5" t="s">
        <v>38</v>
      </c>
      <c r="C144" s="5">
        <v>613047</v>
      </c>
      <c r="D144" s="5" t="s">
        <v>433</v>
      </c>
      <c r="E144" s="5" t="s">
        <v>434</v>
      </c>
      <c r="F144" s="5" t="s">
        <v>349</v>
      </c>
      <c r="G144" s="6">
        <v>12</v>
      </c>
      <c r="H144" s="6">
        <v>9</v>
      </c>
      <c r="I144" s="6">
        <v>0</v>
      </c>
      <c r="J144" s="18">
        <f t="shared" si="39"/>
        <v>12</v>
      </c>
      <c r="K144" s="2">
        <f t="shared" si="40"/>
        <v>9</v>
      </c>
      <c r="L144" s="2">
        <f t="shared" si="41"/>
        <v>12.75</v>
      </c>
      <c r="M144" s="2">
        <f t="shared" si="38"/>
        <v>14.125</v>
      </c>
      <c r="N144" s="6">
        <v>14.125</v>
      </c>
      <c r="O144" s="5">
        <v>4</v>
      </c>
      <c r="P144" s="5">
        <v>5</v>
      </c>
      <c r="Q144" s="5">
        <v>4</v>
      </c>
      <c r="R144" s="15" t="s">
        <v>67</v>
      </c>
      <c r="S144" s="6">
        <v>0</v>
      </c>
      <c r="T144" s="17">
        <v>0</v>
      </c>
      <c r="U144" s="15"/>
      <c r="V144" s="15"/>
      <c r="W144" s="15"/>
      <c r="X144" s="15"/>
      <c r="Y144" s="15"/>
      <c r="Z144" s="7">
        <v>23.125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16">
        <f t="shared" si="42"/>
        <v>23.125</v>
      </c>
      <c r="AI144" s="16">
        <f t="shared" si="43"/>
        <v>23.125</v>
      </c>
      <c r="AJ144" s="16">
        <f t="shared" si="44"/>
        <v>23.125</v>
      </c>
      <c r="AK144" s="16">
        <f t="shared" si="45"/>
        <v>27.125</v>
      </c>
      <c r="AL144" s="16">
        <f t="shared" si="46"/>
        <v>23.125</v>
      </c>
      <c r="AM144" s="16">
        <f t="shared" si="47"/>
        <v>23.125</v>
      </c>
    </row>
    <row r="145" spans="1:39">
      <c r="A145" s="15">
        <v>144</v>
      </c>
      <c r="B145" s="9" t="s">
        <v>38</v>
      </c>
      <c r="C145" s="9">
        <v>593989</v>
      </c>
      <c r="D145" s="9" t="s">
        <v>262</v>
      </c>
      <c r="E145" s="9" t="s">
        <v>238</v>
      </c>
      <c r="F145" s="9" t="s">
        <v>121</v>
      </c>
      <c r="G145" s="6">
        <v>16</v>
      </c>
      <c r="H145" s="6">
        <v>0</v>
      </c>
      <c r="I145" s="6">
        <v>1</v>
      </c>
      <c r="J145" s="18">
        <f t="shared" si="39"/>
        <v>16</v>
      </c>
      <c r="K145" s="2">
        <f t="shared" si="40"/>
        <v>0</v>
      </c>
      <c r="L145" s="2">
        <f t="shared" si="41"/>
        <v>16</v>
      </c>
      <c r="M145" s="2">
        <f t="shared" si="38"/>
        <v>19</v>
      </c>
      <c r="N145" s="6">
        <v>19</v>
      </c>
      <c r="O145" s="9">
        <v>4</v>
      </c>
      <c r="P145" s="9">
        <v>0</v>
      </c>
      <c r="Q145" s="9">
        <v>4</v>
      </c>
      <c r="R145" s="9" t="s">
        <v>47</v>
      </c>
      <c r="S145" s="9">
        <v>10</v>
      </c>
      <c r="T145" s="9" t="s">
        <v>47</v>
      </c>
      <c r="U145" s="15"/>
      <c r="V145" s="15"/>
      <c r="W145" s="15"/>
      <c r="X145" s="15"/>
      <c r="Y145" s="15"/>
      <c r="Z145" s="9">
        <v>23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16">
        <f t="shared" si="42"/>
        <v>23</v>
      </c>
      <c r="AI145" s="16">
        <f t="shared" si="43"/>
        <v>37</v>
      </c>
      <c r="AJ145" s="16">
        <f t="shared" si="44"/>
        <v>23</v>
      </c>
      <c r="AK145" s="16">
        <f t="shared" si="45"/>
        <v>23</v>
      </c>
      <c r="AL145" s="16">
        <f t="shared" si="46"/>
        <v>23</v>
      </c>
      <c r="AM145" s="16">
        <f t="shared" si="47"/>
        <v>23</v>
      </c>
    </row>
    <row r="146" spans="1:39">
      <c r="A146" s="15">
        <v>145</v>
      </c>
      <c r="B146" s="9" t="s">
        <v>38</v>
      </c>
      <c r="C146" s="9">
        <v>593687</v>
      </c>
      <c r="D146" s="9" t="s">
        <v>299</v>
      </c>
      <c r="E146" s="9" t="s">
        <v>168</v>
      </c>
      <c r="F146" s="9" t="s">
        <v>111</v>
      </c>
      <c r="G146" s="6">
        <v>16</v>
      </c>
      <c r="H146" s="6">
        <v>0</v>
      </c>
      <c r="I146" s="6">
        <v>1</v>
      </c>
      <c r="J146" s="18">
        <f t="shared" si="39"/>
        <v>16</v>
      </c>
      <c r="K146" s="2">
        <f t="shared" si="40"/>
        <v>0</v>
      </c>
      <c r="L146" s="2">
        <f t="shared" si="41"/>
        <v>16</v>
      </c>
      <c r="M146" s="2">
        <f t="shared" si="38"/>
        <v>19</v>
      </c>
      <c r="N146" s="6">
        <v>19</v>
      </c>
      <c r="O146" s="9">
        <v>4</v>
      </c>
      <c r="P146" s="9">
        <v>0</v>
      </c>
      <c r="Q146" s="9">
        <v>4</v>
      </c>
      <c r="R146" s="9" t="s">
        <v>47</v>
      </c>
      <c r="S146" s="9">
        <v>10</v>
      </c>
      <c r="T146" s="9" t="s">
        <v>47</v>
      </c>
      <c r="U146" s="15"/>
      <c r="V146" s="15"/>
      <c r="W146" s="15"/>
      <c r="X146" s="15"/>
      <c r="Y146" s="15"/>
      <c r="Z146" s="9">
        <v>23</v>
      </c>
      <c r="AA146" s="9">
        <v>0</v>
      </c>
      <c r="AB146" s="9">
        <v>0</v>
      </c>
      <c r="AC146" s="9">
        <v>0</v>
      </c>
      <c r="AD146" s="9">
        <v>0</v>
      </c>
      <c r="AE146" s="9">
        <v>0</v>
      </c>
      <c r="AF146" s="9">
        <v>0</v>
      </c>
      <c r="AG146" s="9">
        <v>0</v>
      </c>
      <c r="AH146" s="16">
        <f t="shared" si="42"/>
        <v>23</v>
      </c>
      <c r="AI146" s="16">
        <f t="shared" si="43"/>
        <v>37</v>
      </c>
      <c r="AJ146" s="16">
        <f t="shared" si="44"/>
        <v>23</v>
      </c>
      <c r="AK146" s="16">
        <f t="shared" si="45"/>
        <v>23</v>
      </c>
      <c r="AL146" s="16">
        <f t="shared" si="46"/>
        <v>23</v>
      </c>
      <c r="AM146" s="16">
        <f t="shared" si="47"/>
        <v>23</v>
      </c>
    </row>
    <row r="147" spans="1:39">
      <c r="A147" s="15">
        <v>146</v>
      </c>
      <c r="B147" s="5" t="s">
        <v>38</v>
      </c>
      <c r="C147" s="5">
        <v>593905</v>
      </c>
      <c r="D147" s="5" t="s">
        <v>326</v>
      </c>
      <c r="E147" s="5" t="s">
        <v>327</v>
      </c>
      <c r="F147" s="5" t="s">
        <v>115</v>
      </c>
      <c r="G147" s="6">
        <v>16</v>
      </c>
      <c r="H147" s="6">
        <v>0</v>
      </c>
      <c r="I147" s="6">
        <v>1</v>
      </c>
      <c r="J147" s="18">
        <f t="shared" si="39"/>
        <v>16</v>
      </c>
      <c r="K147" s="2">
        <f t="shared" si="40"/>
        <v>0</v>
      </c>
      <c r="L147" s="2">
        <f t="shared" si="41"/>
        <v>16</v>
      </c>
      <c r="M147" s="2">
        <f t="shared" si="38"/>
        <v>19</v>
      </c>
      <c r="N147" s="6">
        <v>19</v>
      </c>
      <c r="O147" s="5">
        <v>4</v>
      </c>
      <c r="P147" s="5">
        <v>0</v>
      </c>
      <c r="Q147" s="5">
        <v>4</v>
      </c>
      <c r="R147" s="9" t="s">
        <v>47</v>
      </c>
      <c r="S147" s="5">
        <v>0</v>
      </c>
      <c r="T147" s="5">
        <v>0</v>
      </c>
      <c r="U147" s="15"/>
      <c r="V147" s="15"/>
      <c r="W147" s="15"/>
      <c r="X147" s="15"/>
      <c r="Y147" s="15"/>
      <c r="Z147" s="7">
        <v>23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16">
        <f t="shared" si="42"/>
        <v>23</v>
      </c>
      <c r="AI147" s="16">
        <f t="shared" si="43"/>
        <v>27</v>
      </c>
      <c r="AJ147" s="16">
        <f t="shared" si="44"/>
        <v>23</v>
      </c>
      <c r="AK147" s="16">
        <f t="shared" si="45"/>
        <v>23</v>
      </c>
      <c r="AL147" s="16">
        <f t="shared" si="46"/>
        <v>23</v>
      </c>
      <c r="AM147" s="16">
        <f t="shared" si="47"/>
        <v>23</v>
      </c>
    </row>
    <row r="148" spans="1:39">
      <c r="A148" s="15">
        <v>147</v>
      </c>
      <c r="B148" s="5" t="s">
        <v>38</v>
      </c>
      <c r="C148" s="5">
        <v>591487</v>
      </c>
      <c r="D148" s="5" t="s">
        <v>416</v>
      </c>
      <c r="E148" s="5" t="s">
        <v>282</v>
      </c>
      <c r="F148" s="5" t="s">
        <v>110</v>
      </c>
      <c r="G148" s="6">
        <v>18</v>
      </c>
      <c r="H148" s="6">
        <v>7</v>
      </c>
      <c r="I148" s="6">
        <v>21</v>
      </c>
      <c r="J148" s="18">
        <f t="shared" si="39"/>
        <v>18</v>
      </c>
      <c r="K148" s="2">
        <f t="shared" si="40"/>
        <v>8</v>
      </c>
      <c r="L148" s="2">
        <f t="shared" si="41"/>
        <v>18.666666666666668</v>
      </c>
      <c r="M148" s="2">
        <f t="shared" si="38"/>
        <v>23</v>
      </c>
      <c r="N148" s="6">
        <v>23</v>
      </c>
      <c r="O148" s="5">
        <v>0</v>
      </c>
      <c r="P148" s="5">
        <v>0</v>
      </c>
      <c r="Q148" s="6">
        <v>0</v>
      </c>
      <c r="R148" s="17">
        <v>0</v>
      </c>
      <c r="S148" s="5">
        <v>0</v>
      </c>
      <c r="T148" s="5">
        <v>0</v>
      </c>
      <c r="U148" s="15"/>
      <c r="V148" s="15"/>
      <c r="W148" s="15"/>
      <c r="X148" s="15"/>
      <c r="Y148" s="15"/>
      <c r="Z148" s="7">
        <v>23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16">
        <f t="shared" si="42"/>
        <v>23</v>
      </c>
      <c r="AI148" s="16">
        <f t="shared" si="43"/>
        <v>23</v>
      </c>
      <c r="AJ148" s="16">
        <f t="shared" si="44"/>
        <v>23</v>
      </c>
      <c r="AK148" s="16">
        <f t="shared" si="45"/>
        <v>23</v>
      </c>
      <c r="AL148" s="16">
        <f t="shared" si="46"/>
        <v>23</v>
      </c>
      <c r="AM148" s="16">
        <f t="shared" si="47"/>
        <v>23</v>
      </c>
    </row>
    <row r="149" spans="1:39">
      <c r="A149" s="15">
        <v>148</v>
      </c>
      <c r="B149" s="9" t="s">
        <v>38</v>
      </c>
      <c r="C149" s="9">
        <v>593756</v>
      </c>
      <c r="D149" s="9" t="s">
        <v>253</v>
      </c>
      <c r="E149" s="9" t="s">
        <v>87</v>
      </c>
      <c r="F149" s="9" t="s">
        <v>121</v>
      </c>
      <c r="G149" s="6">
        <v>18</v>
      </c>
      <c r="H149" s="6">
        <v>6</v>
      </c>
      <c r="I149" s="6">
        <v>28</v>
      </c>
      <c r="J149" s="18">
        <f t="shared" si="39"/>
        <v>18</v>
      </c>
      <c r="K149" s="2">
        <f t="shared" si="40"/>
        <v>7</v>
      </c>
      <c r="L149" s="2">
        <f t="shared" si="41"/>
        <v>18.583333333333332</v>
      </c>
      <c r="M149" s="2">
        <f t="shared" si="38"/>
        <v>22.875</v>
      </c>
      <c r="N149" s="6">
        <v>22.875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15"/>
      <c r="V149" s="15"/>
      <c r="W149" s="15"/>
      <c r="X149" s="15"/>
      <c r="Y149" s="15"/>
      <c r="Z149" s="10">
        <v>22.875</v>
      </c>
      <c r="AA149" s="9">
        <v>0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16">
        <f t="shared" si="42"/>
        <v>22.875</v>
      </c>
      <c r="AI149" s="16">
        <f t="shared" si="43"/>
        <v>22.875</v>
      </c>
      <c r="AJ149" s="16">
        <f t="shared" si="44"/>
        <v>22.875</v>
      </c>
      <c r="AK149" s="16">
        <f t="shared" si="45"/>
        <v>22.875</v>
      </c>
      <c r="AL149" s="16">
        <f t="shared" si="46"/>
        <v>22.875</v>
      </c>
      <c r="AM149" s="16">
        <f t="shared" si="47"/>
        <v>22.875</v>
      </c>
    </row>
    <row r="150" spans="1:39">
      <c r="A150" s="15">
        <v>149</v>
      </c>
      <c r="B150" s="9" t="s">
        <v>38</v>
      </c>
      <c r="C150" s="9">
        <v>613411</v>
      </c>
      <c r="D150" s="9" t="s">
        <v>200</v>
      </c>
      <c r="E150" s="9" t="s">
        <v>201</v>
      </c>
      <c r="F150" s="9" t="s">
        <v>59</v>
      </c>
      <c r="G150" s="6">
        <v>12</v>
      </c>
      <c r="H150" s="6">
        <v>4</v>
      </c>
      <c r="I150" s="6">
        <v>16</v>
      </c>
      <c r="J150" s="18">
        <f t="shared" si="39"/>
        <v>12</v>
      </c>
      <c r="K150" s="2">
        <f t="shared" si="40"/>
        <v>5</v>
      </c>
      <c r="L150" s="2">
        <f t="shared" si="41"/>
        <v>12.416666666666666</v>
      </c>
      <c r="M150" s="2">
        <f t="shared" si="38"/>
        <v>13.625</v>
      </c>
      <c r="N150" s="6">
        <v>13.625</v>
      </c>
      <c r="O150" s="9">
        <v>4</v>
      </c>
      <c r="P150" s="9">
        <v>5</v>
      </c>
      <c r="Q150" s="9">
        <v>0</v>
      </c>
      <c r="R150" s="9">
        <v>0</v>
      </c>
      <c r="S150" s="9">
        <v>0</v>
      </c>
      <c r="T150" s="9">
        <v>0</v>
      </c>
      <c r="U150" s="15"/>
      <c r="V150" s="15"/>
      <c r="W150" s="15"/>
      <c r="X150" s="15"/>
      <c r="Y150" s="15"/>
      <c r="Z150" s="10">
        <v>22.625</v>
      </c>
      <c r="AA150" s="9">
        <v>0</v>
      </c>
      <c r="AB150" s="9">
        <v>0</v>
      </c>
      <c r="AC150" s="9">
        <v>0</v>
      </c>
      <c r="AD150" s="9">
        <v>0</v>
      </c>
      <c r="AE150" s="9">
        <v>0</v>
      </c>
      <c r="AF150" s="9">
        <v>0</v>
      </c>
      <c r="AG150" s="9">
        <v>0</v>
      </c>
      <c r="AH150" s="16">
        <f t="shared" si="42"/>
        <v>22.625</v>
      </c>
      <c r="AI150" s="16">
        <f t="shared" si="43"/>
        <v>22.625</v>
      </c>
      <c r="AJ150" s="16">
        <f t="shared" si="44"/>
        <v>22.625</v>
      </c>
      <c r="AK150" s="16">
        <f t="shared" si="45"/>
        <v>22.625</v>
      </c>
      <c r="AL150" s="16">
        <f t="shared" si="46"/>
        <v>22.625</v>
      </c>
      <c r="AM150" s="16">
        <f t="shared" si="47"/>
        <v>22.625</v>
      </c>
    </row>
    <row r="151" spans="1:39">
      <c r="A151" s="15">
        <v>150</v>
      </c>
      <c r="B151" s="9" t="s">
        <v>38</v>
      </c>
      <c r="C151" s="9">
        <v>613299</v>
      </c>
      <c r="D151" s="9" t="s">
        <v>137</v>
      </c>
      <c r="E151" s="9" t="s">
        <v>254</v>
      </c>
      <c r="F151" s="9" t="s">
        <v>59</v>
      </c>
      <c r="G151" s="6">
        <v>12</v>
      </c>
      <c r="H151" s="6">
        <v>4</v>
      </c>
      <c r="I151" s="6">
        <v>20</v>
      </c>
      <c r="J151" s="18">
        <f t="shared" si="39"/>
        <v>12</v>
      </c>
      <c r="K151" s="2">
        <f t="shared" si="40"/>
        <v>5</v>
      </c>
      <c r="L151" s="2">
        <f t="shared" si="41"/>
        <v>12.416666666666666</v>
      </c>
      <c r="M151" s="2">
        <f t="shared" si="38"/>
        <v>13.625</v>
      </c>
      <c r="N151" s="6">
        <v>13.625</v>
      </c>
      <c r="O151" s="9">
        <v>4</v>
      </c>
      <c r="P151" s="9">
        <v>5</v>
      </c>
      <c r="Q151" s="9">
        <v>4</v>
      </c>
      <c r="R151" s="9" t="s">
        <v>47</v>
      </c>
      <c r="S151" s="9">
        <v>10</v>
      </c>
      <c r="T151" s="9" t="s">
        <v>47</v>
      </c>
      <c r="U151" s="15"/>
      <c r="V151" s="15"/>
      <c r="W151" s="15"/>
      <c r="X151" s="15"/>
      <c r="Y151" s="15"/>
      <c r="Z151" s="9">
        <v>22.625</v>
      </c>
      <c r="AA151" s="9">
        <v>0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16">
        <f t="shared" si="42"/>
        <v>22.625</v>
      </c>
      <c r="AI151" s="16">
        <f t="shared" si="43"/>
        <v>36.625</v>
      </c>
      <c r="AJ151" s="16">
        <f t="shared" si="44"/>
        <v>22.625</v>
      </c>
      <c r="AK151" s="16">
        <f t="shared" si="45"/>
        <v>22.625</v>
      </c>
      <c r="AL151" s="16">
        <f t="shared" si="46"/>
        <v>22.625</v>
      </c>
      <c r="AM151" s="16">
        <f t="shared" si="47"/>
        <v>22.625</v>
      </c>
    </row>
    <row r="152" spans="1:39">
      <c r="A152" s="15">
        <v>151</v>
      </c>
      <c r="B152" s="9" t="s">
        <v>38</v>
      </c>
      <c r="C152" s="9">
        <v>600803</v>
      </c>
      <c r="D152" s="9" t="s">
        <v>311</v>
      </c>
      <c r="E152" s="9" t="s">
        <v>55</v>
      </c>
      <c r="F152" s="9" t="s">
        <v>108</v>
      </c>
      <c r="G152" s="6">
        <v>17</v>
      </c>
      <c r="H152" s="6">
        <v>0</v>
      </c>
      <c r="I152" s="6">
        <v>11</v>
      </c>
      <c r="J152" s="18">
        <f t="shared" si="39"/>
        <v>17</v>
      </c>
      <c r="K152" s="2">
        <f t="shared" si="40"/>
        <v>0</v>
      </c>
      <c r="L152" s="2">
        <f t="shared" si="41"/>
        <v>17</v>
      </c>
      <c r="M152" s="2">
        <f t="shared" si="38"/>
        <v>20.5</v>
      </c>
      <c r="N152" s="6">
        <v>20.5</v>
      </c>
      <c r="O152" s="9">
        <v>0</v>
      </c>
      <c r="P152" s="9">
        <v>0</v>
      </c>
      <c r="Q152" s="9">
        <v>4</v>
      </c>
      <c r="R152" s="9" t="s">
        <v>47</v>
      </c>
      <c r="S152" s="9">
        <v>0</v>
      </c>
      <c r="T152" s="9">
        <v>0</v>
      </c>
      <c r="U152" s="15"/>
      <c r="V152" s="15"/>
      <c r="W152" s="15"/>
      <c r="X152" s="15"/>
      <c r="Y152" s="15"/>
      <c r="Z152" s="10">
        <v>20.5</v>
      </c>
      <c r="AA152" s="9">
        <v>2</v>
      </c>
      <c r="AB152" s="9">
        <v>0</v>
      </c>
      <c r="AC152" s="9">
        <v>0</v>
      </c>
      <c r="AD152" s="9">
        <v>0</v>
      </c>
      <c r="AE152" s="9">
        <v>0</v>
      </c>
      <c r="AF152" s="9">
        <v>0</v>
      </c>
      <c r="AG152" s="9">
        <v>0</v>
      </c>
      <c r="AH152" s="16">
        <f t="shared" si="42"/>
        <v>22.5</v>
      </c>
      <c r="AI152" s="16">
        <f t="shared" si="43"/>
        <v>26.5</v>
      </c>
      <c r="AJ152" s="16">
        <f t="shared" si="44"/>
        <v>22.5</v>
      </c>
      <c r="AK152" s="16">
        <f t="shared" si="45"/>
        <v>22.5</v>
      </c>
      <c r="AL152" s="16">
        <f t="shared" si="46"/>
        <v>22.5</v>
      </c>
      <c r="AM152" s="16">
        <f t="shared" si="47"/>
        <v>22.5</v>
      </c>
    </row>
    <row r="153" spans="1:39">
      <c r="A153" s="15">
        <v>152</v>
      </c>
      <c r="B153" s="9" t="s">
        <v>38</v>
      </c>
      <c r="C153" s="9">
        <v>701756</v>
      </c>
      <c r="D153" s="9" t="s">
        <v>246</v>
      </c>
      <c r="E153" s="9" t="s">
        <v>247</v>
      </c>
      <c r="F153" s="9" t="s">
        <v>106</v>
      </c>
      <c r="G153" s="6">
        <v>6</v>
      </c>
      <c r="H153" s="6">
        <v>11</v>
      </c>
      <c r="I153" s="6">
        <v>4</v>
      </c>
      <c r="J153" s="18">
        <f t="shared" si="39"/>
        <v>6</v>
      </c>
      <c r="K153" s="2">
        <f t="shared" si="40"/>
        <v>11</v>
      </c>
      <c r="L153" s="2">
        <f t="shared" si="41"/>
        <v>6.916666666666667</v>
      </c>
      <c r="M153" s="2">
        <f t="shared" si="38"/>
        <v>6.9160000000000004</v>
      </c>
      <c r="N153" s="6">
        <v>6.92</v>
      </c>
      <c r="O153" s="9">
        <v>4</v>
      </c>
      <c r="P153" s="9">
        <v>11</v>
      </c>
      <c r="Q153" s="9">
        <v>4</v>
      </c>
      <c r="R153" s="9" t="s">
        <v>47</v>
      </c>
      <c r="S153" s="9">
        <v>10</v>
      </c>
      <c r="T153" s="9" t="s">
        <v>47</v>
      </c>
      <c r="U153" s="15"/>
      <c r="V153" s="15"/>
      <c r="W153" s="15"/>
      <c r="X153" s="15"/>
      <c r="Y153" s="15"/>
      <c r="Z153" s="10">
        <v>30.75</v>
      </c>
      <c r="AA153" s="9">
        <v>0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16">
        <f t="shared" si="42"/>
        <v>21.92</v>
      </c>
      <c r="AI153" s="16">
        <f t="shared" si="43"/>
        <v>35.92</v>
      </c>
      <c r="AJ153" s="16">
        <f t="shared" si="44"/>
        <v>21.92</v>
      </c>
      <c r="AK153" s="16">
        <f t="shared" si="45"/>
        <v>21.92</v>
      </c>
      <c r="AL153" s="16">
        <f t="shared" si="46"/>
        <v>21.92</v>
      </c>
      <c r="AM153" s="16">
        <f t="shared" si="47"/>
        <v>21.92</v>
      </c>
    </row>
    <row r="154" spans="1:39">
      <c r="A154" s="15">
        <v>153</v>
      </c>
      <c r="B154" s="9" t="s">
        <v>38</v>
      </c>
      <c r="C154" s="9">
        <v>616993</v>
      </c>
      <c r="D154" s="9" t="s">
        <v>403</v>
      </c>
      <c r="E154" s="9" t="s">
        <v>404</v>
      </c>
      <c r="F154" s="9" t="s">
        <v>175</v>
      </c>
      <c r="G154" s="6">
        <v>11</v>
      </c>
      <c r="H154" s="6">
        <v>10</v>
      </c>
      <c r="I154" s="6">
        <v>19</v>
      </c>
      <c r="J154" s="18">
        <f t="shared" si="39"/>
        <v>11</v>
      </c>
      <c r="K154" s="2">
        <f t="shared" si="40"/>
        <v>11</v>
      </c>
      <c r="L154" s="2">
        <f t="shared" si="41"/>
        <v>11.916666666666666</v>
      </c>
      <c r="M154" s="2">
        <f t="shared" ref="M154:M171" si="48">TRUNC((IF(L154&gt;20,(L154-20)*2+10+15,(IF(L154&gt;10,(L154-10)*1.5+10,L154*1)))),3)</f>
        <v>12.875</v>
      </c>
      <c r="N154" s="6">
        <v>12.875</v>
      </c>
      <c r="O154" s="9">
        <v>4</v>
      </c>
      <c r="P154" s="9">
        <v>5</v>
      </c>
      <c r="Q154" s="9">
        <v>4</v>
      </c>
      <c r="R154" s="9" t="s">
        <v>47</v>
      </c>
      <c r="S154" s="9">
        <v>10</v>
      </c>
      <c r="T154" s="9" t="s">
        <v>47</v>
      </c>
      <c r="U154" s="15"/>
      <c r="V154" s="15"/>
      <c r="W154" s="15"/>
      <c r="X154" s="15"/>
      <c r="Y154" s="15"/>
      <c r="Z154" s="10">
        <v>21.875</v>
      </c>
      <c r="AA154" s="9">
        <v>0</v>
      </c>
      <c r="AB154" s="9">
        <v>0</v>
      </c>
      <c r="AC154" s="9">
        <v>0</v>
      </c>
      <c r="AD154" s="9">
        <v>0</v>
      </c>
      <c r="AE154" s="9">
        <v>0</v>
      </c>
      <c r="AF154" s="9">
        <v>0</v>
      </c>
      <c r="AG154" s="9">
        <v>0</v>
      </c>
      <c r="AH154" s="16">
        <f t="shared" si="42"/>
        <v>21.875</v>
      </c>
      <c r="AI154" s="16">
        <f t="shared" si="43"/>
        <v>35.875</v>
      </c>
      <c r="AJ154" s="16">
        <f t="shared" si="44"/>
        <v>21.875</v>
      </c>
      <c r="AK154" s="16">
        <f t="shared" si="45"/>
        <v>21.875</v>
      </c>
      <c r="AL154" s="16">
        <f t="shared" si="46"/>
        <v>21.875</v>
      </c>
      <c r="AM154" s="16">
        <f t="shared" si="47"/>
        <v>21.875</v>
      </c>
    </row>
    <row r="155" spans="1:39">
      <c r="A155" s="15">
        <v>154</v>
      </c>
      <c r="B155" s="9" t="s">
        <v>38</v>
      </c>
      <c r="C155" s="9">
        <v>620405</v>
      </c>
      <c r="D155" s="9" t="s">
        <v>305</v>
      </c>
      <c r="E155" s="9" t="s">
        <v>306</v>
      </c>
      <c r="F155" s="9" t="s">
        <v>175</v>
      </c>
      <c r="G155" s="6">
        <v>10</v>
      </c>
      <c r="H155" s="6">
        <v>5</v>
      </c>
      <c r="I155" s="6">
        <v>1</v>
      </c>
      <c r="J155" s="18">
        <f t="shared" si="39"/>
        <v>10</v>
      </c>
      <c r="K155" s="2">
        <f t="shared" si="40"/>
        <v>5</v>
      </c>
      <c r="L155" s="2">
        <f t="shared" si="41"/>
        <v>10.416666666666666</v>
      </c>
      <c r="M155" s="2">
        <f t="shared" si="48"/>
        <v>10.625</v>
      </c>
      <c r="N155" s="6">
        <v>10.625</v>
      </c>
      <c r="O155" s="9">
        <v>4</v>
      </c>
      <c r="P155" s="9">
        <v>5</v>
      </c>
      <c r="Q155" s="9">
        <v>4</v>
      </c>
      <c r="R155" s="9" t="s">
        <v>47</v>
      </c>
      <c r="S155" s="9">
        <v>10</v>
      </c>
      <c r="T155" s="9" t="s">
        <v>47</v>
      </c>
      <c r="U155" s="15"/>
      <c r="V155" s="15"/>
      <c r="W155" s="15"/>
      <c r="X155" s="15"/>
      <c r="Y155" s="15"/>
      <c r="Z155" s="10">
        <v>19.416</v>
      </c>
      <c r="AA155" s="9">
        <v>2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16">
        <f t="shared" si="42"/>
        <v>21.625</v>
      </c>
      <c r="AI155" s="16">
        <f t="shared" si="43"/>
        <v>35.625</v>
      </c>
      <c r="AJ155" s="16">
        <f t="shared" si="44"/>
        <v>21.625</v>
      </c>
      <c r="AK155" s="16">
        <f t="shared" si="45"/>
        <v>21.625</v>
      </c>
      <c r="AL155" s="16">
        <f t="shared" si="46"/>
        <v>21.625</v>
      </c>
      <c r="AM155" s="16">
        <f t="shared" si="47"/>
        <v>21.625</v>
      </c>
    </row>
    <row r="156" spans="1:39">
      <c r="A156" s="15">
        <v>155</v>
      </c>
      <c r="B156" s="9" t="s">
        <v>38</v>
      </c>
      <c r="C156" s="9">
        <v>614972</v>
      </c>
      <c r="D156" s="9" t="s">
        <v>107</v>
      </c>
      <c r="E156" s="9" t="s">
        <v>59</v>
      </c>
      <c r="F156" s="9" t="s">
        <v>108</v>
      </c>
      <c r="G156" s="6">
        <v>11</v>
      </c>
      <c r="H156" s="6">
        <v>5</v>
      </c>
      <c r="I156" s="6">
        <v>15</v>
      </c>
      <c r="J156" s="18">
        <f t="shared" si="39"/>
        <v>11</v>
      </c>
      <c r="K156" s="2">
        <f t="shared" si="40"/>
        <v>6</v>
      </c>
      <c r="L156" s="2">
        <f t="shared" si="41"/>
        <v>11.5</v>
      </c>
      <c r="M156" s="2">
        <f t="shared" si="48"/>
        <v>12.25</v>
      </c>
      <c r="N156" s="6">
        <v>12.25</v>
      </c>
      <c r="O156" s="9">
        <v>4</v>
      </c>
      <c r="P156" s="9">
        <v>5</v>
      </c>
      <c r="Q156" s="9">
        <v>0</v>
      </c>
      <c r="R156" s="9">
        <v>0</v>
      </c>
      <c r="S156" s="9">
        <v>10</v>
      </c>
      <c r="T156" s="9" t="s">
        <v>47</v>
      </c>
      <c r="U156" s="15"/>
      <c r="V156" s="15"/>
      <c r="W156" s="15"/>
      <c r="X156" s="15"/>
      <c r="Y156" s="15"/>
      <c r="Z156" s="10">
        <v>21.125</v>
      </c>
      <c r="AA156" s="9">
        <v>0</v>
      </c>
      <c r="AB156" s="9">
        <v>0</v>
      </c>
      <c r="AC156" s="9">
        <v>0</v>
      </c>
      <c r="AD156" s="9">
        <v>0</v>
      </c>
      <c r="AE156" s="9">
        <v>0</v>
      </c>
      <c r="AF156" s="9">
        <v>0</v>
      </c>
      <c r="AG156" s="9">
        <v>0</v>
      </c>
      <c r="AH156" s="16">
        <f t="shared" si="42"/>
        <v>21.25</v>
      </c>
      <c r="AI156" s="16">
        <f t="shared" si="43"/>
        <v>31.25</v>
      </c>
      <c r="AJ156" s="16">
        <f t="shared" si="44"/>
        <v>21.25</v>
      </c>
      <c r="AK156" s="16">
        <f t="shared" si="45"/>
        <v>21.25</v>
      </c>
      <c r="AL156" s="16">
        <f t="shared" si="46"/>
        <v>21.25</v>
      </c>
      <c r="AM156" s="16">
        <f t="shared" si="47"/>
        <v>21.25</v>
      </c>
    </row>
    <row r="157" spans="1:39">
      <c r="A157" s="15">
        <v>156</v>
      </c>
      <c r="B157" s="15" t="s">
        <v>38</v>
      </c>
      <c r="C157" s="15">
        <v>616886</v>
      </c>
      <c r="D157" s="15" t="s">
        <v>85</v>
      </c>
      <c r="E157" s="15" t="s">
        <v>86</v>
      </c>
      <c r="F157" s="15"/>
      <c r="G157" s="23">
        <v>11</v>
      </c>
      <c r="H157" s="23">
        <v>4</v>
      </c>
      <c r="I157" s="23">
        <v>25</v>
      </c>
      <c r="J157" s="23">
        <f t="shared" si="39"/>
        <v>11</v>
      </c>
      <c r="K157" s="1">
        <f t="shared" si="40"/>
        <v>5</v>
      </c>
      <c r="L157" s="1">
        <f t="shared" si="41"/>
        <v>11.416666666666666</v>
      </c>
      <c r="M157" s="2">
        <f t="shared" si="48"/>
        <v>12.125</v>
      </c>
      <c r="N157" s="17">
        <v>12.13</v>
      </c>
      <c r="O157" s="15">
        <v>4</v>
      </c>
      <c r="P157" s="15">
        <v>5</v>
      </c>
      <c r="Q157" s="15">
        <v>0</v>
      </c>
      <c r="R157" s="15">
        <v>0</v>
      </c>
      <c r="S157" s="15">
        <v>10</v>
      </c>
      <c r="T157" s="15" t="s">
        <v>47</v>
      </c>
      <c r="U157" s="15"/>
      <c r="V157" s="15"/>
      <c r="W157" s="15"/>
      <c r="X157" s="15"/>
      <c r="Y157" s="15"/>
      <c r="Z157" s="15"/>
      <c r="AA157" s="9">
        <v>0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15">
        <v>0</v>
      </c>
      <c r="AH157" s="16">
        <f t="shared" si="42"/>
        <v>21.130000000000003</v>
      </c>
      <c r="AI157" s="15"/>
      <c r="AJ157" s="15"/>
      <c r="AK157" s="15"/>
      <c r="AL157" s="15"/>
      <c r="AM157" s="15"/>
    </row>
    <row r="158" spans="1:39">
      <c r="A158" s="15">
        <v>157</v>
      </c>
      <c r="B158" s="9" t="s">
        <v>38</v>
      </c>
      <c r="C158" s="9">
        <v>598486</v>
      </c>
      <c r="D158" s="9" t="s">
        <v>217</v>
      </c>
      <c r="E158" s="9" t="s">
        <v>55</v>
      </c>
      <c r="F158" s="9" t="s">
        <v>59</v>
      </c>
      <c r="G158" s="6">
        <v>17</v>
      </c>
      <c r="H158" s="6">
        <v>2</v>
      </c>
      <c r="I158" s="6">
        <v>29</v>
      </c>
      <c r="J158" s="18">
        <f t="shared" si="39"/>
        <v>17</v>
      </c>
      <c r="K158" s="2">
        <f t="shared" si="40"/>
        <v>3</v>
      </c>
      <c r="L158" s="2">
        <f t="shared" si="41"/>
        <v>17.25</v>
      </c>
      <c r="M158" s="2">
        <f t="shared" si="48"/>
        <v>20.875</v>
      </c>
      <c r="N158" s="6">
        <v>20.875</v>
      </c>
      <c r="O158" s="9">
        <v>0</v>
      </c>
      <c r="P158" s="9">
        <v>0</v>
      </c>
      <c r="Q158" s="9">
        <v>0</v>
      </c>
      <c r="R158" s="9">
        <v>0</v>
      </c>
      <c r="S158" s="9">
        <v>0</v>
      </c>
      <c r="T158" s="9">
        <v>0</v>
      </c>
      <c r="U158" s="15"/>
      <c r="V158" s="15"/>
      <c r="W158" s="15"/>
      <c r="X158" s="15"/>
      <c r="Y158" s="15"/>
      <c r="Z158" s="10">
        <v>20.875</v>
      </c>
      <c r="AA158" s="9">
        <v>0</v>
      </c>
      <c r="AB158" s="9">
        <v>0</v>
      </c>
      <c r="AC158" s="9">
        <v>0</v>
      </c>
      <c r="AD158" s="9">
        <v>0</v>
      </c>
      <c r="AE158" s="9">
        <v>0</v>
      </c>
      <c r="AF158" s="9">
        <v>0</v>
      </c>
      <c r="AG158" s="9">
        <v>0</v>
      </c>
      <c r="AH158" s="16">
        <f t="shared" si="42"/>
        <v>20.875</v>
      </c>
      <c r="AI158" s="16">
        <f t="shared" ref="AI158:AI189" si="49">AH158+IF(R158="ΠΑΤΡΕΩΝ",4,0)+IF(T158="ΠΑΤΡΕΩΝ",10,0)+IF(AE158="ΠΑΤΡΕΩΝ",AD158,0)+IF(AG158="ΠΑΤΡΕΩΝ",AF158,0)</f>
        <v>20.875</v>
      </c>
      <c r="AJ158" s="16">
        <f t="shared" ref="AJ158:AJ189" si="50">AH158+IF(R158="ΔΥΤΙΚΗΣ ΑΧΑΪΑΣ",4,0)+IF(T158="ΔΥΤΙΚΗΣ ΑΧΑΪΑΣ",10,0)+IF(AE158="ΔΥΤΙΚΗΣ ΑΧΑΪΑΣ",AD158,0)+IF(AG158="ΔΥΤΙΚΗΣ ΑΧΑΪΑΣ",AF158,0)</f>
        <v>20.875</v>
      </c>
      <c r="AK158" s="16">
        <f t="shared" ref="AK158:AK189" si="51">AH158+IF(R158="ΑΙΓΙΑΛΕΙΑΣ",4,0)+IF(T158="ΑΙΓΙΑΛΕΙΑΣ",10,0)+IF(AE158="ΑΙΓΙΑΛΕΙΑΣ",AD158,0)+IF(AG158="ΑΙΓΙΑΛΕΙΑΣ",AF158,0)</f>
        <v>20.875</v>
      </c>
      <c r="AL158" s="16">
        <f t="shared" ref="AL158:AL189" si="52">AH158+IF(R158="ΕΡΥΜΑΝΘΟΥ",4,0)+IF(T158="ΕΡΥΜΑΝΘΟΥ",10,0)+IF(AE158="ΕΡΥΜΑΝΘΟΥ",AD158,0)+IF(AG158="ΕΡΥΜΑΝΘΟΥ",AF158,0)</f>
        <v>20.875</v>
      </c>
      <c r="AM158" s="16">
        <f t="shared" ref="AM158:AM189" si="53">AH158+IF(R158="ΚΑΛΑΒΡΥΤΩΝ",4,0)+IF(T158="ΚΑΛΑΒΡΥΤΩΝ",10,0)+IF(AE158="ΚΑΛΑΒΡΥΤΩΝ",AD158,0)+IF(AG158="ΚΑΛΑΒΡΥΤΩΝ",AF158,0)</f>
        <v>20.875</v>
      </c>
    </row>
    <row r="159" spans="1:39">
      <c r="A159" s="15">
        <v>158</v>
      </c>
      <c r="B159" s="9" t="s">
        <v>38</v>
      </c>
      <c r="C159" s="9">
        <v>605254</v>
      </c>
      <c r="D159" s="9" t="s">
        <v>354</v>
      </c>
      <c r="E159" s="9" t="s">
        <v>40</v>
      </c>
      <c r="F159" s="9" t="s">
        <v>53</v>
      </c>
      <c r="G159" s="6">
        <v>14</v>
      </c>
      <c r="H159" s="6">
        <v>7</v>
      </c>
      <c r="I159" s="6">
        <v>2</v>
      </c>
      <c r="J159" s="18">
        <f t="shared" si="39"/>
        <v>14</v>
      </c>
      <c r="K159" s="2">
        <f t="shared" si="40"/>
        <v>7</v>
      </c>
      <c r="L159" s="2">
        <f t="shared" si="41"/>
        <v>14.583333333333334</v>
      </c>
      <c r="M159" s="2">
        <f t="shared" si="48"/>
        <v>16.875</v>
      </c>
      <c r="N159" s="6">
        <v>16.875</v>
      </c>
      <c r="O159" s="9">
        <v>4</v>
      </c>
      <c r="P159" s="9">
        <v>0</v>
      </c>
      <c r="Q159" s="9">
        <v>0</v>
      </c>
      <c r="R159" s="9">
        <v>0</v>
      </c>
      <c r="S159" s="9">
        <v>10</v>
      </c>
      <c r="T159" s="9" t="s">
        <v>47</v>
      </c>
      <c r="U159" s="15"/>
      <c r="V159" s="15"/>
      <c r="W159" s="15"/>
      <c r="X159" s="15"/>
      <c r="Y159" s="15"/>
      <c r="Z159" s="10">
        <v>20.875</v>
      </c>
      <c r="AA159" s="9">
        <v>0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16">
        <f t="shared" si="42"/>
        <v>20.875</v>
      </c>
      <c r="AI159" s="16">
        <f t="shared" si="49"/>
        <v>30.875</v>
      </c>
      <c r="AJ159" s="16">
        <f t="shared" si="50"/>
        <v>20.875</v>
      </c>
      <c r="AK159" s="16">
        <f t="shared" si="51"/>
        <v>20.875</v>
      </c>
      <c r="AL159" s="16">
        <f t="shared" si="52"/>
        <v>20.875</v>
      </c>
      <c r="AM159" s="16">
        <f t="shared" si="53"/>
        <v>20.875</v>
      </c>
    </row>
    <row r="160" spans="1:39">
      <c r="A160" s="15">
        <v>159</v>
      </c>
      <c r="B160" s="9" t="s">
        <v>38</v>
      </c>
      <c r="C160" s="9">
        <v>617358</v>
      </c>
      <c r="D160" s="9" t="s">
        <v>116</v>
      </c>
      <c r="E160" s="9" t="s">
        <v>117</v>
      </c>
      <c r="F160" s="9" t="s">
        <v>108</v>
      </c>
      <c r="G160" s="6">
        <v>11</v>
      </c>
      <c r="H160" s="6">
        <v>2</v>
      </c>
      <c r="I160" s="6">
        <v>13</v>
      </c>
      <c r="J160" s="18">
        <f t="shared" si="39"/>
        <v>11</v>
      </c>
      <c r="K160" s="2">
        <f t="shared" si="40"/>
        <v>2</v>
      </c>
      <c r="L160" s="2">
        <f t="shared" si="41"/>
        <v>11.166666666666666</v>
      </c>
      <c r="M160" s="2">
        <f t="shared" si="48"/>
        <v>11.75</v>
      </c>
      <c r="N160" s="6">
        <v>11.75</v>
      </c>
      <c r="O160" s="9">
        <v>4</v>
      </c>
      <c r="P160" s="9">
        <v>5</v>
      </c>
      <c r="Q160" s="9">
        <v>4</v>
      </c>
      <c r="R160" s="9" t="s">
        <v>47</v>
      </c>
      <c r="S160" s="9">
        <v>10</v>
      </c>
      <c r="T160" s="9" t="s">
        <v>47</v>
      </c>
      <c r="U160" s="15"/>
      <c r="V160" s="15"/>
      <c r="W160" s="15"/>
      <c r="X160" s="15"/>
      <c r="Y160" s="15"/>
      <c r="Z160" s="10">
        <v>20.75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16">
        <f t="shared" si="42"/>
        <v>20.75</v>
      </c>
      <c r="AI160" s="16">
        <f t="shared" si="49"/>
        <v>34.75</v>
      </c>
      <c r="AJ160" s="16">
        <f t="shared" si="50"/>
        <v>20.75</v>
      </c>
      <c r="AK160" s="16">
        <f t="shared" si="51"/>
        <v>20.75</v>
      </c>
      <c r="AL160" s="16">
        <f t="shared" si="52"/>
        <v>20.75</v>
      </c>
      <c r="AM160" s="16">
        <f t="shared" si="53"/>
        <v>20.75</v>
      </c>
    </row>
    <row r="161" spans="1:39">
      <c r="A161" s="15">
        <v>160</v>
      </c>
      <c r="B161" s="15" t="s">
        <v>38</v>
      </c>
      <c r="C161" s="15">
        <v>601857</v>
      </c>
      <c r="D161" s="15" t="s">
        <v>82</v>
      </c>
      <c r="E161" s="15" t="s">
        <v>83</v>
      </c>
      <c r="F161" s="15">
        <v>1</v>
      </c>
      <c r="G161" s="1">
        <v>14</v>
      </c>
      <c r="H161" s="1">
        <v>3</v>
      </c>
      <c r="I161" s="1">
        <v>16</v>
      </c>
      <c r="J161" s="1">
        <f t="shared" si="39"/>
        <v>14</v>
      </c>
      <c r="K161" s="1">
        <f t="shared" si="40"/>
        <v>4</v>
      </c>
      <c r="L161" s="1">
        <f t="shared" si="41"/>
        <v>14.333333333333334</v>
      </c>
      <c r="M161" s="1">
        <f t="shared" si="48"/>
        <v>16.5</v>
      </c>
      <c r="N161" s="17">
        <v>16.5</v>
      </c>
      <c r="O161" s="15">
        <v>4</v>
      </c>
      <c r="P161" s="15">
        <v>0</v>
      </c>
      <c r="Q161" s="15">
        <v>4</v>
      </c>
      <c r="R161" s="15" t="s">
        <v>47</v>
      </c>
      <c r="S161" s="15">
        <v>10</v>
      </c>
      <c r="T161" s="15" t="s">
        <v>47</v>
      </c>
      <c r="U161" s="15" t="s">
        <v>42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0</v>
      </c>
      <c r="AF161" s="15">
        <v>0</v>
      </c>
      <c r="AG161" s="15">
        <v>0</v>
      </c>
      <c r="AH161" s="16">
        <f t="shared" si="42"/>
        <v>20.5</v>
      </c>
      <c r="AI161" s="15">
        <f t="shared" si="49"/>
        <v>34.5</v>
      </c>
      <c r="AJ161" s="15">
        <f t="shared" si="50"/>
        <v>20.5</v>
      </c>
      <c r="AK161" s="15">
        <f t="shared" si="51"/>
        <v>20.5</v>
      </c>
      <c r="AL161" s="15">
        <f t="shared" si="52"/>
        <v>20.5</v>
      </c>
      <c r="AM161" s="15">
        <f t="shared" si="53"/>
        <v>20.5</v>
      </c>
    </row>
    <row r="162" spans="1:39">
      <c r="A162" s="15">
        <v>161</v>
      </c>
      <c r="B162" s="9" t="s">
        <v>38</v>
      </c>
      <c r="C162" s="9">
        <v>607418</v>
      </c>
      <c r="D162" s="9" t="s">
        <v>291</v>
      </c>
      <c r="E162" s="9" t="s">
        <v>292</v>
      </c>
      <c r="F162" s="9" t="s">
        <v>108</v>
      </c>
      <c r="G162" s="9">
        <v>14</v>
      </c>
      <c r="H162" s="9">
        <v>3</v>
      </c>
      <c r="I162" s="9">
        <v>16</v>
      </c>
      <c r="J162" s="2">
        <f t="shared" ref="J162:J171" si="54">G162</f>
        <v>14</v>
      </c>
      <c r="K162" s="2">
        <f t="shared" ref="K162:K171" si="55">IF(I162&gt;14,H162+1,H162)</f>
        <v>4</v>
      </c>
      <c r="L162" s="2">
        <f t="shared" ref="L162:L171" si="56">J162+K162/12</f>
        <v>14.333333333333334</v>
      </c>
      <c r="M162" s="2">
        <f t="shared" si="48"/>
        <v>16.5</v>
      </c>
      <c r="N162" s="6">
        <v>16.5</v>
      </c>
      <c r="O162" s="9">
        <v>4</v>
      </c>
      <c r="P162" s="9">
        <v>0</v>
      </c>
      <c r="Q162" s="9">
        <v>4</v>
      </c>
      <c r="R162" s="9" t="s">
        <v>47</v>
      </c>
      <c r="S162" s="9">
        <v>0</v>
      </c>
      <c r="T162" s="9">
        <v>0</v>
      </c>
      <c r="U162" s="15"/>
      <c r="V162" s="15"/>
      <c r="W162" s="15"/>
      <c r="X162" s="15"/>
      <c r="Y162" s="15"/>
      <c r="Z162" s="10">
        <v>20.5</v>
      </c>
      <c r="AA162" s="9">
        <v>0</v>
      </c>
      <c r="AB162" s="9">
        <v>0</v>
      </c>
      <c r="AC162" s="9">
        <v>0</v>
      </c>
      <c r="AD162" s="9">
        <v>0</v>
      </c>
      <c r="AE162" s="9">
        <v>0</v>
      </c>
      <c r="AF162" s="9">
        <v>0</v>
      </c>
      <c r="AG162" s="9">
        <v>0</v>
      </c>
      <c r="AH162" s="16">
        <f t="shared" si="42"/>
        <v>20.5</v>
      </c>
      <c r="AI162" s="16">
        <f t="shared" si="49"/>
        <v>24.5</v>
      </c>
      <c r="AJ162" s="16">
        <f t="shared" si="50"/>
        <v>20.5</v>
      </c>
      <c r="AK162" s="16">
        <f t="shared" si="51"/>
        <v>20.5</v>
      </c>
      <c r="AL162" s="16">
        <f t="shared" si="52"/>
        <v>20.5</v>
      </c>
      <c r="AM162" s="16">
        <f t="shared" si="53"/>
        <v>20.5</v>
      </c>
    </row>
    <row r="163" spans="1:39">
      <c r="A163" s="15">
        <v>162</v>
      </c>
      <c r="B163" s="5" t="s">
        <v>38</v>
      </c>
      <c r="C163" s="5">
        <v>599292</v>
      </c>
      <c r="D163" s="5" t="s">
        <v>216</v>
      </c>
      <c r="E163" s="5" t="s">
        <v>197</v>
      </c>
      <c r="F163" s="5" t="s">
        <v>53</v>
      </c>
      <c r="G163" s="5">
        <v>16</v>
      </c>
      <c r="H163" s="5">
        <v>9</v>
      </c>
      <c r="I163" s="5">
        <v>23</v>
      </c>
      <c r="J163" s="2">
        <f t="shared" si="54"/>
        <v>16</v>
      </c>
      <c r="K163" s="2">
        <f t="shared" si="55"/>
        <v>10</v>
      </c>
      <c r="L163" s="2">
        <f t="shared" si="56"/>
        <v>16.833333333333332</v>
      </c>
      <c r="M163" s="2">
        <f t="shared" si="48"/>
        <v>20.25</v>
      </c>
      <c r="N163" s="6">
        <v>20.25</v>
      </c>
      <c r="O163" s="6">
        <v>0</v>
      </c>
      <c r="P163" s="6">
        <v>0</v>
      </c>
      <c r="Q163" s="6">
        <v>0</v>
      </c>
      <c r="R163" s="17">
        <v>0</v>
      </c>
      <c r="S163" s="5"/>
      <c r="T163" s="15"/>
      <c r="U163" s="15"/>
      <c r="V163" s="15"/>
      <c r="W163" s="15"/>
      <c r="X163" s="15"/>
      <c r="Y163" s="15"/>
      <c r="Z163" s="7">
        <v>43.25</v>
      </c>
      <c r="AA163" s="5">
        <v>0</v>
      </c>
      <c r="AB163" s="5">
        <v>0</v>
      </c>
      <c r="AC163" s="5">
        <v>0</v>
      </c>
      <c r="AD163" s="5">
        <v>0</v>
      </c>
      <c r="AE163" s="5">
        <v>0</v>
      </c>
      <c r="AF163" s="5">
        <v>0</v>
      </c>
      <c r="AG163" s="5">
        <v>0</v>
      </c>
      <c r="AH163" s="16">
        <f t="shared" si="42"/>
        <v>20.25</v>
      </c>
      <c r="AI163" s="16">
        <f t="shared" si="49"/>
        <v>20.25</v>
      </c>
      <c r="AJ163" s="16">
        <f t="shared" si="50"/>
        <v>20.25</v>
      </c>
      <c r="AK163" s="16">
        <f t="shared" si="51"/>
        <v>20.25</v>
      </c>
      <c r="AL163" s="16">
        <f t="shared" si="52"/>
        <v>20.25</v>
      </c>
      <c r="AM163" s="16">
        <f t="shared" si="53"/>
        <v>20.25</v>
      </c>
    </row>
    <row r="164" spans="1:39">
      <c r="A164" s="15">
        <v>163</v>
      </c>
      <c r="B164" s="15" t="s">
        <v>38</v>
      </c>
      <c r="C164" s="15">
        <v>614997</v>
      </c>
      <c r="D164" s="15" t="s">
        <v>66</v>
      </c>
      <c r="E164" s="15" t="s">
        <v>59</v>
      </c>
      <c r="F164" s="15">
        <v>1</v>
      </c>
      <c r="G164" s="1">
        <v>10</v>
      </c>
      <c r="H164" s="1">
        <v>10</v>
      </c>
      <c r="I164" s="1">
        <v>6</v>
      </c>
      <c r="J164" s="1">
        <f t="shared" si="54"/>
        <v>10</v>
      </c>
      <c r="K164" s="1">
        <f t="shared" si="55"/>
        <v>10</v>
      </c>
      <c r="L164" s="1">
        <f t="shared" si="56"/>
        <v>10.833333333333334</v>
      </c>
      <c r="M164" s="1">
        <f t="shared" si="48"/>
        <v>11.25</v>
      </c>
      <c r="N164" s="17">
        <v>11.25</v>
      </c>
      <c r="O164" s="15">
        <v>4</v>
      </c>
      <c r="P164" s="15">
        <v>5</v>
      </c>
      <c r="Q164" s="15">
        <v>0</v>
      </c>
      <c r="R164" s="15"/>
      <c r="S164" s="15">
        <v>10</v>
      </c>
      <c r="T164" s="15" t="s">
        <v>67</v>
      </c>
      <c r="U164" s="15" t="s">
        <v>42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0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6">
        <f t="shared" si="42"/>
        <v>20.25</v>
      </c>
      <c r="AI164" s="15">
        <f t="shared" si="49"/>
        <v>20.25</v>
      </c>
      <c r="AJ164" s="15">
        <f t="shared" si="50"/>
        <v>20.25</v>
      </c>
      <c r="AK164" s="15">
        <f t="shared" si="51"/>
        <v>30.25</v>
      </c>
      <c r="AL164" s="15">
        <f t="shared" si="52"/>
        <v>20.25</v>
      </c>
      <c r="AM164" s="15">
        <f t="shared" si="53"/>
        <v>20.25</v>
      </c>
    </row>
    <row r="165" spans="1:39">
      <c r="A165" s="15">
        <v>164</v>
      </c>
      <c r="B165" s="9" t="s">
        <v>38</v>
      </c>
      <c r="C165" s="9">
        <v>613909</v>
      </c>
      <c r="D165" s="9" t="s">
        <v>255</v>
      </c>
      <c r="E165" s="9" t="s">
        <v>62</v>
      </c>
      <c r="F165" s="9" t="s">
        <v>256</v>
      </c>
      <c r="G165" s="9">
        <v>10</v>
      </c>
      <c r="H165" s="9">
        <v>9</v>
      </c>
      <c r="I165" s="9">
        <v>20</v>
      </c>
      <c r="J165" s="2">
        <f t="shared" si="54"/>
        <v>10</v>
      </c>
      <c r="K165" s="2">
        <f t="shared" si="55"/>
        <v>10</v>
      </c>
      <c r="L165" s="2">
        <f t="shared" si="56"/>
        <v>10.833333333333334</v>
      </c>
      <c r="M165" s="2">
        <f t="shared" si="48"/>
        <v>11.25</v>
      </c>
      <c r="N165" s="6">
        <v>11.25</v>
      </c>
      <c r="O165" s="9">
        <v>4</v>
      </c>
      <c r="P165" s="9">
        <v>5</v>
      </c>
      <c r="Q165" s="9">
        <v>4</v>
      </c>
      <c r="R165" s="9" t="s">
        <v>47</v>
      </c>
      <c r="S165" s="9">
        <v>10</v>
      </c>
      <c r="T165" s="9" t="s">
        <v>47</v>
      </c>
      <c r="U165" s="15"/>
      <c r="V165" s="15"/>
      <c r="W165" s="15"/>
      <c r="X165" s="15"/>
      <c r="Y165" s="15"/>
      <c r="Z165" s="10">
        <v>19.832999999999998</v>
      </c>
      <c r="AA165" s="9">
        <v>0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16">
        <f t="shared" si="42"/>
        <v>20.25</v>
      </c>
      <c r="AI165" s="16">
        <f t="shared" si="49"/>
        <v>34.25</v>
      </c>
      <c r="AJ165" s="16">
        <f t="shared" si="50"/>
        <v>20.25</v>
      </c>
      <c r="AK165" s="16">
        <f t="shared" si="51"/>
        <v>20.25</v>
      </c>
      <c r="AL165" s="16">
        <f t="shared" si="52"/>
        <v>20.25</v>
      </c>
      <c r="AM165" s="16">
        <f t="shared" si="53"/>
        <v>20.25</v>
      </c>
    </row>
    <row r="166" spans="1:39">
      <c r="A166" s="15">
        <v>165</v>
      </c>
      <c r="B166" s="5" t="s">
        <v>38</v>
      </c>
      <c r="C166" s="5">
        <v>593806</v>
      </c>
      <c r="D166" s="5" t="s">
        <v>212</v>
      </c>
      <c r="E166" s="5" t="s">
        <v>44</v>
      </c>
      <c r="F166" s="5" t="s">
        <v>111</v>
      </c>
      <c r="G166" s="5">
        <v>16</v>
      </c>
      <c r="H166" s="5">
        <v>8</v>
      </c>
      <c r="I166" s="5">
        <v>19</v>
      </c>
      <c r="J166" s="2">
        <f t="shared" si="54"/>
        <v>16</v>
      </c>
      <c r="K166" s="2">
        <f t="shared" si="55"/>
        <v>9</v>
      </c>
      <c r="L166" s="2">
        <f t="shared" si="56"/>
        <v>16.75</v>
      </c>
      <c r="M166" s="2">
        <f t="shared" si="48"/>
        <v>20.125</v>
      </c>
      <c r="N166" s="6">
        <v>20.125</v>
      </c>
      <c r="O166" s="5">
        <v>0</v>
      </c>
      <c r="P166" s="5">
        <v>0</v>
      </c>
      <c r="Q166" s="5">
        <v>4</v>
      </c>
      <c r="R166" s="9" t="s">
        <v>47</v>
      </c>
      <c r="S166" s="5">
        <v>0</v>
      </c>
      <c r="T166" s="5">
        <v>0</v>
      </c>
      <c r="U166" s="15"/>
      <c r="V166" s="15"/>
      <c r="W166" s="15"/>
      <c r="X166" s="15"/>
      <c r="Y166" s="15"/>
      <c r="Z166" s="7">
        <v>20.125</v>
      </c>
      <c r="AA166" s="5">
        <v>0</v>
      </c>
      <c r="AB166" s="5">
        <v>0</v>
      </c>
      <c r="AC166" s="5">
        <v>0</v>
      </c>
      <c r="AD166" s="5">
        <v>0</v>
      </c>
      <c r="AE166" s="5">
        <v>0</v>
      </c>
      <c r="AF166" s="5">
        <v>0</v>
      </c>
      <c r="AG166" s="5">
        <v>0</v>
      </c>
      <c r="AH166" s="16">
        <f t="shared" si="42"/>
        <v>20.125</v>
      </c>
      <c r="AI166" s="16">
        <f t="shared" si="49"/>
        <v>24.125</v>
      </c>
      <c r="AJ166" s="16">
        <f t="shared" si="50"/>
        <v>20.125</v>
      </c>
      <c r="AK166" s="16">
        <f t="shared" si="51"/>
        <v>20.125</v>
      </c>
      <c r="AL166" s="16">
        <f t="shared" si="52"/>
        <v>20.125</v>
      </c>
      <c r="AM166" s="16">
        <f t="shared" si="53"/>
        <v>20.125</v>
      </c>
    </row>
    <row r="167" spans="1:39">
      <c r="A167" s="15">
        <v>166</v>
      </c>
      <c r="B167" s="9" t="s">
        <v>38</v>
      </c>
      <c r="C167" s="9">
        <v>593037</v>
      </c>
      <c r="D167" s="9" t="s">
        <v>289</v>
      </c>
      <c r="E167" s="9" t="s">
        <v>197</v>
      </c>
      <c r="F167" s="9" t="s">
        <v>111</v>
      </c>
      <c r="G167" s="9">
        <v>16</v>
      </c>
      <c r="H167" s="9">
        <v>9</v>
      </c>
      <c r="I167" s="9">
        <v>10</v>
      </c>
      <c r="J167" s="2">
        <f t="shared" si="54"/>
        <v>16</v>
      </c>
      <c r="K167" s="2">
        <f t="shared" si="55"/>
        <v>9</v>
      </c>
      <c r="L167" s="2">
        <f t="shared" si="56"/>
        <v>16.75</v>
      </c>
      <c r="M167" s="2">
        <f t="shared" si="48"/>
        <v>20.125</v>
      </c>
      <c r="N167" s="6">
        <v>20.125</v>
      </c>
      <c r="O167" s="9">
        <v>0</v>
      </c>
      <c r="P167" s="9">
        <v>0</v>
      </c>
      <c r="Q167" s="9">
        <v>4</v>
      </c>
      <c r="R167" s="9" t="s">
        <v>47</v>
      </c>
      <c r="S167" s="9">
        <v>0</v>
      </c>
      <c r="T167" s="9">
        <v>0</v>
      </c>
      <c r="U167" s="15"/>
      <c r="V167" s="15"/>
      <c r="W167" s="15"/>
      <c r="X167" s="15"/>
      <c r="Y167" s="15"/>
      <c r="Z167" s="10">
        <v>20.125</v>
      </c>
      <c r="AA167" s="9">
        <v>0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16">
        <f t="shared" si="42"/>
        <v>20.125</v>
      </c>
      <c r="AI167" s="16">
        <f t="shared" si="49"/>
        <v>24.125</v>
      </c>
      <c r="AJ167" s="16">
        <f t="shared" si="50"/>
        <v>20.125</v>
      </c>
      <c r="AK167" s="16">
        <f t="shared" si="51"/>
        <v>20.125</v>
      </c>
      <c r="AL167" s="16">
        <f t="shared" si="52"/>
        <v>20.125</v>
      </c>
      <c r="AM167" s="16">
        <f t="shared" si="53"/>
        <v>20.125</v>
      </c>
    </row>
    <row r="168" spans="1:39">
      <c r="A168" s="15">
        <v>167</v>
      </c>
      <c r="B168" s="5" t="s">
        <v>38</v>
      </c>
      <c r="C168" s="5">
        <v>593365</v>
      </c>
      <c r="D168" s="5" t="s">
        <v>422</v>
      </c>
      <c r="E168" s="5" t="s">
        <v>163</v>
      </c>
      <c r="F168" s="5" t="s">
        <v>59</v>
      </c>
      <c r="G168" s="6">
        <v>16</v>
      </c>
      <c r="H168" s="6">
        <v>7</v>
      </c>
      <c r="I168" s="6">
        <v>29</v>
      </c>
      <c r="J168" s="18">
        <f t="shared" si="54"/>
        <v>16</v>
      </c>
      <c r="K168" s="2">
        <f t="shared" si="55"/>
        <v>8</v>
      </c>
      <c r="L168" s="2">
        <f t="shared" si="56"/>
        <v>16.666666666666668</v>
      </c>
      <c r="M168" s="2">
        <f t="shared" si="48"/>
        <v>20</v>
      </c>
      <c r="N168" s="6">
        <v>20</v>
      </c>
      <c r="O168" s="6">
        <v>0</v>
      </c>
      <c r="P168" s="6">
        <v>0</v>
      </c>
      <c r="Q168" s="6">
        <v>0</v>
      </c>
      <c r="R168" s="6">
        <v>0</v>
      </c>
      <c r="S168" s="5">
        <v>0</v>
      </c>
      <c r="T168" s="5">
        <v>0</v>
      </c>
      <c r="U168" s="15"/>
      <c r="V168" s="15"/>
      <c r="W168" s="15"/>
      <c r="X168" s="15"/>
      <c r="Y168" s="15"/>
      <c r="Z168" s="7">
        <v>43.875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16">
        <f t="shared" si="42"/>
        <v>20</v>
      </c>
      <c r="AI168" s="16">
        <f t="shared" si="49"/>
        <v>20</v>
      </c>
      <c r="AJ168" s="16">
        <f t="shared" si="50"/>
        <v>20</v>
      </c>
      <c r="AK168" s="16">
        <f t="shared" si="51"/>
        <v>20</v>
      </c>
      <c r="AL168" s="16">
        <f t="shared" si="52"/>
        <v>20</v>
      </c>
      <c r="AM168" s="16">
        <f t="shared" si="53"/>
        <v>20</v>
      </c>
    </row>
    <row r="169" spans="1:39">
      <c r="A169" s="15">
        <v>168</v>
      </c>
      <c r="B169" s="9" t="s">
        <v>38</v>
      </c>
      <c r="C169" s="9">
        <v>592879</v>
      </c>
      <c r="D169" s="9" t="s">
        <v>174</v>
      </c>
      <c r="E169" s="9" t="s">
        <v>175</v>
      </c>
      <c r="F169" s="9" t="s">
        <v>176</v>
      </c>
      <c r="G169" s="9">
        <v>16</v>
      </c>
      <c r="H169" s="9">
        <v>8</v>
      </c>
      <c r="I169" s="9">
        <v>14</v>
      </c>
      <c r="J169" s="2">
        <f t="shared" si="54"/>
        <v>16</v>
      </c>
      <c r="K169" s="2">
        <f t="shared" si="55"/>
        <v>8</v>
      </c>
      <c r="L169" s="2">
        <f t="shared" si="56"/>
        <v>16.666666666666668</v>
      </c>
      <c r="M169" s="2">
        <f t="shared" si="48"/>
        <v>20</v>
      </c>
      <c r="N169" s="6">
        <v>20</v>
      </c>
      <c r="O169" s="9">
        <v>0</v>
      </c>
      <c r="P169" s="9">
        <v>0</v>
      </c>
      <c r="Q169" s="9">
        <v>4</v>
      </c>
      <c r="R169" s="9" t="s">
        <v>47</v>
      </c>
      <c r="S169" s="9">
        <v>0</v>
      </c>
      <c r="T169" s="9">
        <v>0</v>
      </c>
      <c r="U169" s="15"/>
      <c r="V169" s="15"/>
      <c r="W169" s="15"/>
      <c r="X169" s="15"/>
      <c r="Y169" s="15"/>
      <c r="Z169" s="10">
        <v>20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16">
        <f t="shared" si="42"/>
        <v>20</v>
      </c>
      <c r="AI169" s="16">
        <f t="shared" si="49"/>
        <v>24</v>
      </c>
      <c r="AJ169" s="16">
        <f t="shared" si="50"/>
        <v>20</v>
      </c>
      <c r="AK169" s="16">
        <f t="shared" si="51"/>
        <v>20</v>
      </c>
      <c r="AL169" s="16">
        <f t="shared" si="52"/>
        <v>20</v>
      </c>
      <c r="AM169" s="16">
        <f t="shared" si="53"/>
        <v>20</v>
      </c>
    </row>
    <row r="170" spans="1:39">
      <c r="A170" s="15">
        <v>169</v>
      </c>
      <c r="B170" s="5" t="s">
        <v>38</v>
      </c>
      <c r="C170" s="5">
        <v>594459</v>
      </c>
      <c r="D170" s="5" t="s">
        <v>426</v>
      </c>
      <c r="E170" s="5" t="s">
        <v>55</v>
      </c>
      <c r="F170" s="5" t="s">
        <v>193</v>
      </c>
      <c r="G170" s="5">
        <v>16</v>
      </c>
      <c r="H170" s="5">
        <v>7</v>
      </c>
      <c r="I170" s="5">
        <v>27</v>
      </c>
      <c r="J170" s="2">
        <f t="shared" si="54"/>
        <v>16</v>
      </c>
      <c r="K170" s="2">
        <f t="shared" si="55"/>
        <v>8</v>
      </c>
      <c r="L170" s="2">
        <f t="shared" si="56"/>
        <v>16.666666666666668</v>
      </c>
      <c r="M170" s="2">
        <f t="shared" si="48"/>
        <v>20</v>
      </c>
      <c r="N170" s="6">
        <v>20</v>
      </c>
      <c r="O170" s="5">
        <v>0</v>
      </c>
      <c r="P170" s="5">
        <v>0</v>
      </c>
      <c r="Q170" s="6">
        <v>0</v>
      </c>
      <c r="R170" s="17">
        <v>0</v>
      </c>
      <c r="S170" s="5">
        <v>0</v>
      </c>
      <c r="T170" s="5">
        <v>0</v>
      </c>
      <c r="U170" s="15"/>
      <c r="V170" s="15"/>
      <c r="W170" s="15"/>
      <c r="X170" s="15"/>
      <c r="Y170" s="15"/>
      <c r="Z170" s="7">
        <v>20</v>
      </c>
      <c r="AA170" s="5">
        <v>0</v>
      </c>
      <c r="AB170" s="5">
        <v>0</v>
      </c>
      <c r="AC170" s="5">
        <v>0</v>
      </c>
      <c r="AD170" s="5">
        <v>0</v>
      </c>
      <c r="AE170" s="5">
        <v>0</v>
      </c>
      <c r="AF170" s="5">
        <v>0</v>
      </c>
      <c r="AG170" s="5">
        <v>0</v>
      </c>
      <c r="AH170" s="16">
        <f t="shared" si="42"/>
        <v>20</v>
      </c>
      <c r="AI170" s="16">
        <f t="shared" si="49"/>
        <v>20</v>
      </c>
      <c r="AJ170" s="16">
        <f t="shared" si="50"/>
        <v>20</v>
      </c>
      <c r="AK170" s="16">
        <f t="shared" si="51"/>
        <v>20</v>
      </c>
      <c r="AL170" s="16">
        <f t="shared" si="52"/>
        <v>20</v>
      </c>
      <c r="AM170" s="16">
        <f t="shared" si="53"/>
        <v>20</v>
      </c>
    </row>
    <row r="171" spans="1:39">
      <c r="A171" s="15">
        <v>170</v>
      </c>
      <c r="B171" s="5" t="s">
        <v>38</v>
      </c>
      <c r="C171" s="5">
        <v>593814</v>
      </c>
      <c r="D171" s="5" t="s">
        <v>425</v>
      </c>
      <c r="E171" s="5" t="s">
        <v>91</v>
      </c>
      <c r="F171" s="5" t="s">
        <v>108</v>
      </c>
      <c r="G171" s="5">
        <v>16</v>
      </c>
      <c r="H171" s="5">
        <v>7</v>
      </c>
      <c r="I171" s="5">
        <v>15</v>
      </c>
      <c r="J171" s="2">
        <f t="shared" si="54"/>
        <v>16</v>
      </c>
      <c r="K171" s="2">
        <f t="shared" si="55"/>
        <v>8</v>
      </c>
      <c r="L171" s="2">
        <f t="shared" si="56"/>
        <v>16.666666666666668</v>
      </c>
      <c r="M171" s="2">
        <f t="shared" si="48"/>
        <v>20</v>
      </c>
      <c r="N171" s="6">
        <v>20</v>
      </c>
      <c r="O171" s="5">
        <v>0</v>
      </c>
      <c r="P171" s="5">
        <v>0</v>
      </c>
      <c r="Q171" s="6">
        <v>4</v>
      </c>
      <c r="R171" s="6" t="s">
        <v>47</v>
      </c>
      <c r="S171" s="5">
        <v>0</v>
      </c>
      <c r="T171" s="5">
        <v>0</v>
      </c>
      <c r="U171" s="15"/>
      <c r="V171" s="15"/>
      <c r="W171" s="15"/>
      <c r="X171" s="15"/>
      <c r="Y171" s="15"/>
      <c r="Z171" s="7">
        <v>19.875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16">
        <f t="shared" si="42"/>
        <v>20</v>
      </c>
      <c r="AI171" s="16">
        <f t="shared" si="49"/>
        <v>24</v>
      </c>
      <c r="AJ171" s="16">
        <f t="shared" si="50"/>
        <v>20</v>
      </c>
      <c r="AK171" s="16">
        <f t="shared" si="51"/>
        <v>20</v>
      </c>
      <c r="AL171" s="16">
        <f t="shared" si="52"/>
        <v>20</v>
      </c>
      <c r="AM171" s="16">
        <f t="shared" si="53"/>
        <v>20</v>
      </c>
    </row>
    <row r="172" spans="1:39" ht="15" customHeight="1">
      <c r="A172" s="15">
        <v>265</v>
      </c>
      <c r="B172" s="9" t="s">
        <v>38</v>
      </c>
      <c r="C172" s="9">
        <v>595249</v>
      </c>
      <c r="D172" s="9" t="s">
        <v>443</v>
      </c>
      <c r="E172" s="9" t="s">
        <v>88</v>
      </c>
      <c r="F172" s="25"/>
      <c r="G172" s="25"/>
      <c r="H172" s="25"/>
      <c r="I172" s="25"/>
      <c r="J172" s="25"/>
      <c r="K172" s="25"/>
      <c r="L172" s="25"/>
      <c r="M172" s="25">
        <v>20</v>
      </c>
      <c r="N172" s="17">
        <v>20</v>
      </c>
      <c r="O172" s="25">
        <v>0</v>
      </c>
      <c r="P172" s="25">
        <v>0</v>
      </c>
      <c r="Q172" s="25">
        <v>4</v>
      </c>
      <c r="R172" s="24" t="s">
        <v>47</v>
      </c>
      <c r="S172" s="9">
        <v>0</v>
      </c>
      <c r="T172" s="25">
        <v>0</v>
      </c>
      <c r="U172" s="25"/>
      <c r="V172" s="25"/>
      <c r="W172" s="25"/>
      <c r="X172" s="25"/>
      <c r="Y172" s="25"/>
      <c r="Z172" s="25"/>
      <c r="AA172" s="25">
        <v>0</v>
      </c>
      <c r="AB172" s="25">
        <v>0</v>
      </c>
      <c r="AC172" s="25">
        <v>0</v>
      </c>
      <c r="AD172" s="25">
        <v>0</v>
      </c>
      <c r="AE172" s="25">
        <v>0</v>
      </c>
      <c r="AF172" s="25">
        <v>0</v>
      </c>
      <c r="AG172" s="25">
        <v>0</v>
      </c>
      <c r="AH172" s="25">
        <f t="shared" si="42"/>
        <v>20</v>
      </c>
      <c r="AI172" s="25">
        <f t="shared" si="49"/>
        <v>24</v>
      </c>
      <c r="AJ172" s="25">
        <f t="shared" si="50"/>
        <v>20</v>
      </c>
      <c r="AK172" s="25">
        <f t="shared" si="51"/>
        <v>20</v>
      </c>
      <c r="AL172" s="25">
        <f t="shared" si="52"/>
        <v>20</v>
      </c>
      <c r="AM172" s="25">
        <f t="shared" si="53"/>
        <v>20</v>
      </c>
    </row>
    <row r="173" spans="1:39">
      <c r="A173" s="15">
        <v>171</v>
      </c>
      <c r="B173" s="15" t="s">
        <v>38</v>
      </c>
      <c r="C173" s="15">
        <v>617842</v>
      </c>
      <c r="D173" s="15" t="s">
        <v>84</v>
      </c>
      <c r="E173" s="15" t="s">
        <v>55</v>
      </c>
      <c r="F173" s="15">
        <v>1</v>
      </c>
      <c r="G173" s="1">
        <v>10</v>
      </c>
      <c r="H173" s="1">
        <v>7</v>
      </c>
      <c r="I173" s="1">
        <v>7</v>
      </c>
      <c r="J173" s="1">
        <f t="shared" ref="J173:J204" si="57">G173</f>
        <v>10</v>
      </c>
      <c r="K173" s="1">
        <f t="shared" ref="K173:K204" si="58">IF(I173&gt;14,H173+1,H173)</f>
        <v>7</v>
      </c>
      <c r="L173" s="1">
        <f t="shared" ref="L173:L204" si="59">J173+K173/12</f>
        <v>10.583333333333334</v>
      </c>
      <c r="M173" s="1">
        <f t="shared" ref="M173:M204" si="60">TRUNC((IF(L173&gt;20,(L173-20)*2+10+15,(IF(L173&gt;10,(L173-10)*1.5+10,L173*1)))),3)</f>
        <v>10.875</v>
      </c>
      <c r="N173" s="17">
        <v>10.875</v>
      </c>
      <c r="O173" s="15">
        <v>4</v>
      </c>
      <c r="P173" s="15">
        <v>5</v>
      </c>
      <c r="Q173" s="15">
        <v>0</v>
      </c>
      <c r="R173" s="15"/>
      <c r="S173" s="15">
        <v>0</v>
      </c>
      <c r="T173" s="15">
        <v>0</v>
      </c>
      <c r="U173" s="15" t="s">
        <v>42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  <c r="AE173" s="15">
        <v>0</v>
      </c>
      <c r="AF173" s="15">
        <v>0</v>
      </c>
      <c r="AG173" s="15">
        <v>0</v>
      </c>
      <c r="AH173" s="16">
        <f t="shared" si="42"/>
        <v>19.875</v>
      </c>
      <c r="AI173" s="15">
        <f t="shared" si="49"/>
        <v>19.875</v>
      </c>
      <c r="AJ173" s="15">
        <f t="shared" si="50"/>
        <v>19.875</v>
      </c>
      <c r="AK173" s="15">
        <f t="shared" si="51"/>
        <v>19.875</v>
      </c>
      <c r="AL173" s="15">
        <f t="shared" si="52"/>
        <v>19.875</v>
      </c>
      <c r="AM173" s="15">
        <f t="shared" si="53"/>
        <v>19.875</v>
      </c>
    </row>
    <row r="174" spans="1:39">
      <c r="A174" s="15">
        <v>172</v>
      </c>
      <c r="B174" s="9" t="s">
        <v>38</v>
      </c>
      <c r="C174" s="9">
        <v>617850</v>
      </c>
      <c r="D174" s="9" t="s">
        <v>151</v>
      </c>
      <c r="E174" s="9" t="s">
        <v>141</v>
      </c>
      <c r="F174" s="9" t="s">
        <v>152</v>
      </c>
      <c r="G174" s="9">
        <v>10</v>
      </c>
      <c r="H174" s="9">
        <v>7</v>
      </c>
      <c r="I174" s="9">
        <v>8</v>
      </c>
      <c r="J174" s="2">
        <f t="shared" si="57"/>
        <v>10</v>
      </c>
      <c r="K174" s="2">
        <f t="shared" si="58"/>
        <v>7</v>
      </c>
      <c r="L174" s="2">
        <f t="shared" si="59"/>
        <v>10.583333333333334</v>
      </c>
      <c r="M174" s="2">
        <f t="shared" si="60"/>
        <v>10.875</v>
      </c>
      <c r="N174" s="6">
        <v>10.875</v>
      </c>
      <c r="O174" s="9">
        <v>4</v>
      </c>
      <c r="P174" s="9">
        <v>0</v>
      </c>
      <c r="Q174" s="9">
        <v>4</v>
      </c>
      <c r="R174" s="9" t="s">
        <v>47</v>
      </c>
      <c r="S174" s="9">
        <v>0</v>
      </c>
      <c r="T174" s="9">
        <v>0</v>
      </c>
      <c r="U174" s="15"/>
      <c r="V174" s="15"/>
      <c r="W174" s="15"/>
      <c r="X174" s="15"/>
      <c r="Y174" s="15"/>
      <c r="Z174" s="9">
        <v>19.582999999999998</v>
      </c>
      <c r="AA174" s="9">
        <v>0</v>
      </c>
      <c r="AB174" s="9">
        <v>0</v>
      </c>
      <c r="AC174" s="9">
        <v>5</v>
      </c>
      <c r="AD174" s="9">
        <v>0</v>
      </c>
      <c r="AE174" s="9">
        <v>0</v>
      </c>
      <c r="AF174" s="9">
        <v>0</v>
      </c>
      <c r="AG174" s="9">
        <v>0</v>
      </c>
      <c r="AH174" s="16">
        <f t="shared" si="42"/>
        <v>19.875</v>
      </c>
      <c r="AI174" s="16">
        <f t="shared" si="49"/>
        <v>23.875</v>
      </c>
      <c r="AJ174" s="16">
        <f t="shared" si="50"/>
        <v>19.875</v>
      </c>
      <c r="AK174" s="16">
        <f t="shared" si="51"/>
        <v>19.875</v>
      </c>
      <c r="AL174" s="16">
        <f t="shared" si="52"/>
        <v>19.875</v>
      </c>
      <c r="AM174" s="16">
        <f t="shared" si="53"/>
        <v>19.875</v>
      </c>
    </row>
    <row r="175" spans="1:39">
      <c r="A175" s="15">
        <v>173</v>
      </c>
      <c r="B175" s="9" t="s">
        <v>38</v>
      </c>
      <c r="C175" s="9">
        <v>617966</v>
      </c>
      <c r="D175" s="9" t="s">
        <v>222</v>
      </c>
      <c r="E175" s="9" t="s">
        <v>223</v>
      </c>
      <c r="F175" s="9" t="s">
        <v>193</v>
      </c>
      <c r="G175" s="9">
        <v>10</v>
      </c>
      <c r="H175" s="9">
        <v>7</v>
      </c>
      <c r="I175" s="9">
        <v>7</v>
      </c>
      <c r="J175" s="2">
        <f t="shared" si="57"/>
        <v>10</v>
      </c>
      <c r="K175" s="2">
        <f t="shared" si="58"/>
        <v>7</v>
      </c>
      <c r="L175" s="2">
        <f t="shared" si="59"/>
        <v>10.583333333333334</v>
      </c>
      <c r="M175" s="2">
        <f t="shared" si="60"/>
        <v>10.875</v>
      </c>
      <c r="N175" s="6">
        <v>10.875</v>
      </c>
      <c r="O175" s="9">
        <v>4</v>
      </c>
      <c r="P175" s="9">
        <v>5</v>
      </c>
      <c r="Q175" s="9">
        <v>4</v>
      </c>
      <c r="R175" s="9" t="s">
        <v>41</v>
      </c>
      <c r="S175" s="9">
        <v>10</v>
      </c>
      <c r="T175" s="9" t="s">
        <v>41</v>
      </c>
      <c r="U175" s="15"/>
      <c r="V175" s="15"/>
      <c r="W175" s="15"/>
      <c r="X175" s="15"/>
      <c r="Y175" s="15"/>
      <c r="Z175" s="10">
        <v>19.582999999999998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16">
        <f t="shared" si="42"/>
        <v>19.875</v>
      </c>
      <c r="AI175" s="16">
        <f t="shared" si="49"/>
        <v>19.875</v>
      </c>
      <c r="AJ175" s="16">
        <f t="shared" si="50"/>
        <v>33.875</v>
      </c>
      <c r="AK175" s="16">
        <f t="shared" si="51"/>
        <v>19.875</v>
      </c>
      <c r="AL175" s="16">
        <f t="shared" si="52"/>
        <v>19.875</v>
      </c>
      <c r="AM175" s="16">
        <f t="shared" si="53"/>
        <v>19.875</v>
      </c>
    </row>
    <row r="176" spans="1:39">
      <c r="A176" s="15">
        <v>174</v>
      </c>
      <c r="B176" s="9" t="s">
        <v>38</v>
      </c>
      <c r="C176" s="9">
        <v>617851</v>
      </c>
      <c r="D176" s="9" t="s">
        <v>277</v>
      </c>
      <c r="E176" s="9" t="s">
        <v>272</v>
      </c>
      <c r="F176" s="9" t="s">
        <v>278</v>
      </c>
      <c r="G176" s="9">
        <v>10</v>
      </c>
      <c r="H176" s="9">
        <v>7</v>
      </c>
      <c r="I176" s="9">
        <v>8</v>
      </c>
      <c r="J176" s="2">
        <f t="shared" si="57"/>
        <v>10</v>
      </c>
      <c r="K176" s="2">
        <f t="shared" si="58"/>
        <v>7</v>
      </c>
      <c r="L176" s="2">
        <f t="shared" si="59"/>
        <v>10.583333333333334</v>
      </c>
      <c r="M176" s="2">
        <f t="shared" si="60"/>
        <v>10.875</v>
      </c>
      <c r="N176" s="6">
        <v>10.875</v>
      </c>
      <c r="O176" s="9">
        <v>4</v>
      </c>
      <c r="P176" s="9">
        <v>5</v>
      </c>
      <c r="Q176" s="9">
        <v>4</v>
      </c>
      <c r="R176" s="9" t="s">
        <v>47</v>
      </c>
      <c r="S176" s="9">
        <v>0</v>
      </c>
      <c r="T176" s="9">
        <v>0</v>
      </c>
      <c r="U176" s="15"/>
      <c r="V176" s="15"/>
      <c r="W176" s="15"/>
      <c r="X176" s="15"/>
      <c r="Y176" s="15"/>
      <c r="Z176" s="10">
        <v>19.582999999999998</v>
      </c>
      <c r="AA176" s="9">
        <v>0</v>
      </c>
      <c r="AB176" s="9">
        <v>0</v>
      </c>
      <c r="AC176" s="9">
        <v>0</v>
      </c>
      <c r="AD176" s="9">
        <v>0</v>
      </c>
      <c r="AE176" s="9">
        <v>0</v>
      </c>
      <c r="AF176" s="9">
        <v>0</v>
      </c>
      <c r="AG176" s="9">
        <v>0</v>
      </c>
      <c r="AH176" s="16">
        <f t="shared" si="42"/>
        <v>19.875</v>
      </c>
      <c r="AI176" s="16">
        <f t="shared" si="49"/>
        <v>23.875</v>
      </c>
      <c r="AJ176" s="16">
        <f t="shared" si="50"/>
        <v>19.875</v>
      </c>
      <c r="AK176" s="16">
        <f t="shared" si="51"/>
        <v>19.875</v>
      </c>
      <c r="AL176" s="16">
        <f t="shared" si="52"/>
        <v>19.875</v>
      </c>
      <c r="AM176" s="16">
        <f t="shared" si="53"/>
        <v>19.875</v>
      </c>
    </row>
    <row r="177" spans="1:39">
      <c r="A177" s="15">
        <v>175</v>
      </c>
      <c r="B177" s="9" t="s">
        <v>38</v>
      </c>
      <c r="C177" s="9">
        <v>617682</v>
      </c>
      <c r="D177" s="9" t="s">
        <v>293</v>
      </c>
      <c r="E177" s="9" t="s">
        <v>53</v>
      </c>
      <c r="F177" s="9" t="s">
        <v>87</v>
      </c>
      <c r="G177" s="9">
        <v>10</v>
      </c>
      <c r="H177" s="9">
        <v>7</v>
      </c>
      <c r="I177" s="9">
        <v>6</v>
      </c>
      <c r="J177" s="2">
        <f t="shared" si="57"/>
        <v>10</v>
      </c>
      <c r="K177" s="2">
        <f t="shared" si="58"/>
        <v>7</v>
      </c>
      <c r="L177" s="2">
        <f t="shared" si="59"/>
        <v>10.583333333333334</v>
      </c>
      <c r="M177" s="18">
        <f t="shared" si="60"/>
        <v>10.875</v>
      </c>
      <c r="N177" s="6">
        <v>10.875</v>
      </c>
      <c r="O177" s="9">
        <v>4</v>
      </c>
      <c r="P177" s="9">
        <v>5</v>
      </c>
      <c r="Q177" s="9">
        <v>4</v>
      </c>
      <c r="R177" s="9" t="s">
        <v>47</v>
      </c>
      <c r="S177" s="9">
        <v>0</v>
      </c>
      <c r="T177" s="9">
        <v>0</v>
      </c>
      <c r="U177" s="15"/>
      <c r="V177" s="15"/>
      <c r="W177" s="15"/>
      <c r="X177" s="15"/>
      <c r="Y177" s="15"/>
      <c r="Z177" s="10">
        <v>19.582999999999998</v>
      </c>
      <c r="AA177" s="9">
        <v>0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16">
        <f t="shared" si="42"/>
        <v>19.875</v>
      </c>
      <c r="AI177" s="16">
        <f t="shared" si="49"/>
        <v>23.875</v>
      </c>
      <c r="AJ177" s="16">
        <f t="shared" si="50"/>
        <v>19.875</v>
      </c>
      <c r="AK177" s="16">
        <f t="shared" si="51"/>
        <v>19.875</v>
      </c>
      <c r="AL177" s="16">
        <f t="shared" si="52"/>
        <v>19.875</v>
      </c>
      <c r="AM177" s="16">
        <f t="shared" si="53"/>
        <v>19.875</v>
      </c>
    </row>
    <row r="178" spans="1:39">
      <c r="A178" s="15">
        <v>176</v>
      </c>
      <c r="B178" s="9" t="s">
        <v>38</v>
      </c>
      <c r="C178" s="9">
        <v>617967</v>
      </c>
      <c r="D178" s="9" t="s">
        <v>308</v>
      </c>
      <c r="E178" s="9" t="s">
        <v>309</v>
      </c>
      <c r="F178" s="9" t="s">
        <v>110</v>
      </c>
      <c r="G178" s="9">
        <v>10</v>
      </c>
      <c r="H178" s="9">
        <v>7</v>
      </c>
      <c r="I178" s="9">
        <v>7</v>
      </c>
      <c r="J178" s="2">
        <f t="shared" si="57"/>
        <v>10</v>
      </c>
      <c r="K178" s="2">
        <f t="shared" si="58"/>
        <v>7</v>
      </c>
      <c r="L178" s="2">
        <f t="shared" si="59"/>
        <v>10.583333333333334</v>
      </c>
      <c r="M178" s="2">
        <f t="shared" si="60"/>
        <v>10.875</v>
      </c>
      <c r="N178" s="6">
        <v>10.875</v>
      </c>
      <c r="O178" s="9">
        <v>4</v>
      </c>
      <c r="P178" s="9">
        <v>5</v>
      </c>
      <c r="Q178" s="9">
        <v>4</v>
      </c>
      <c r="R178" s="9" t="s">
        <v>47</v>
      </c>
      <c r="S178" s="9">
        <v>10</v>
      </c>
      <c r="T178" s="9" t="s">
        <v>47</v>
      </c>
      <c r="U178" s="15"/>
      <c r="V178" s="15"/>
      <c r="W178" s="15"/>
      <c r="X178" s="15"/>
      <c r="Y178" s="15"/>
      <c r="Z178" s="10">
        <v>19.582999999999998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16">
        <f t="shared" si="42"/>
        <v>19.875</v>
      </c>
      <c r="AI178" s="16">
        <f t="shared" si="49"/>
        <v>33.875</v>
      </c>
      <c r="AJ178" s="16">
        <f t="shared" si="50"/>
        <v>19.875</v>
      </c>
      <c r="AK178" s="16">
        <f t="shared" si="51"/>
        <v>19.875</v>
      </c>
      <c r="AL178" s="16">
        <f t="shared" si="52"/>
        <v>19.875</v>
      </c>
      <c r="AM178" s="16">
        <f t="shared" si="53"/>
        <v>19.875</v>
      </c>
    </row>
    <row r="179" spans="1:39">
      <c r="A179" s="15">
        <v>177</v>
      </c>
      <c r="B179" s="9" t="s">
        <v>38</v>
      </c>
      <c r="C179" s="9">
        <v>617972</v>
      </c>
      <c r="D179" s="9" t="s">
        <v>348</v>
      </c>
      <c r="E179" s="9" t="s">
        <v>51</v>
      </c>
      <c r="F179" s="9" t="s">
        <v>349</v>
      </c>
      <c r="G179" s="9">
        <v>10</v>
      </c>
      <c r="H179" s="9">
        <v>7</v>
      </c>
      <c r="I179" s="9">
        <v>7</v>
      </c>
      <c r="J179" s="2">
        <f t="shared" si="57"/>
        <v>10</v>
      </c>
      <c r="K179" s="2">
        <f t="shared" si="58"/>
        <v>7</v>
      </c>
      <c r="L179" s="2">
        <f t="shared" si="59"/>
        <v>10.583333333333334</v>
      </c>
      <c r="M179" s="2">
        <f t="shared" si="60"/>
        <v>10.875</v>
      </c>
      <c r="N179" s="6">
        <v>10.875</v>
      </c>
      <c r="O179" s="9">
        <v>4</v>
      </c>
      <c r="P179" s="9">
        <v>5</v>
      </c>
      <c r="Q179" s="9">
        <v>4</v>
      </c>
      <c r="R179" s="9" t="s">
        <v>47</v>
      </c>
      <c r="S179" s="9">
        <v>10</v>
      </c>
      <c r="T179" s="15" t="s">
        <v>67</v>
      </c>
      <c r="U179" s="15"/>
      <c r="V179" s="15"/>
      <c r="W179" s="15"/>
      <c r="X179" s="15"/>
      <c r="Y179" s="15"/>
      <c r="Z179" s="10">
        <v>19.582999999999998</v>
      </c>
      <c r="AA179" s="9">
        <v>0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16">
        <f t="shared" si="42"/>
        <v>19.875</v>
      </c>
      <c r="AI179" s="16">
        <f t="shared" si="49"/>
        <v>23.875</v>
      </c>
      <c r="AJ179" s="16">
        <f t="shared" si="50"/>
        <v>19.875</v>
      </c>
      <c r="AK179" s="16">
        <f t="shared" si="51"/>
        <v>29.875</v>
      </c>
      <c r="AL179" s="16">
        <f t="shared" si="52"/>
        <v>19.875</v>
      </c>
      <c r="AM179" s="16">
        <f t="shared" si="53"/>
        <v>19.875</v>
      </c>
    </row>
    <row r="180" spans="1:39">
      <c r="A180" s="15">
        <v>178</v>
      </c>
      <c r="B180" s="5" t="s">
        <v>38</v>
      </c>
      <c r="C180" s="5">
        <v>618027</v>
      </c>
      <c r="D180" s="5" t="s">
        <v>374</v>
      </c>
      <c r="E180" s="5" t="s">
        <v>113</v>
      </c>
      <c r="F180" s="5" t="s">
        <v>53</v>
      </c>
      <c r="G180" s="5">
        <v>10</v>
      </c>
      <c r="H180" s="5">
        <v>7</v>
      </c>
      <c r="I180" s="5">
        <v>6</v>
      </c>
      <c r="J180" s="2">
        <f t="shared" si="57"/>
        <v>10</v>
      </c>
      <c r="K180" s="2">
        <f t="shared" si="58"/>
        <v>7</v>
      </c>
      <c r="L180" s="2">
        <f t="shared" si="59"/>
        <v>10.583333333333334</v>
      </c>
      <c r="M180" s="2">
        <f t="shared" si="60"/>
        <v>10.875</v>
      </c>
      <c r="N180" s="6">
        <v>10.875</v>
      </c>
      <c r="O180" s="5">
        <v>4</v>
      </c>
      <c r="P180" s="5">
        <v>5</v>
      </c>
      <c r="Q180" s="5">
        <v>4</v>
      </c>
      <c r="R180" s="9" t="s">
        <v>47</v>
      </c>
      <c r="S180" s="5">
        <v>10</v>
      </c>
      <c r="T180" s="5" t="s">
        <v>41</v>
      </c>
      <c r="U180" s="15"/>
      <c r="V180" s="15"/>
      <c r="W180" s="15"/>
      <c r="X180" s="15"/>
      <c r="Y180" s="15"/>
      <c r="Z180" s="7">
        <v>19.582999999999998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16">
        <f t="shared" si="42"/>
        <v>19.875</v>
      </c>
      <c r="AI180" s="16">
        <f t="shared" si="49"/>
        <v>23.875</v>
      </c>
      <c r="AJ180" s="16">
        <f t="shared" si="50"/>
        <v>29.875</v>
      </c>
      <c r="AK180" s="16">
        <f t="shared" si="51"/>
        <v>19.875</v>
      </c>
      <c r="AL180" s="16">
        <f t="shared" si="52"/>
        <v>19.875</v>
      </c>
      <c r="AM180" s="16">
        <f t="shared" si="53"/>
        <v>19.875</v>
      </c>
    </row>
    <row r="181" spans="1:39">
      <c r="A181" s="15">
        <v>179</v>
      </c>
      <c r="B181" s="9" t="s">
        <v>38</v>
      </c>
      <c r="C181" s="9">
        <v>617821</v>
      </c>
      <c r="D181" s="9" t="s">
        <v>401</v>
      </c>
      <c r="E181" s="9" t="s">
        <v>62</v>
      </c>
      <c r="F181" s="9" t="s">
        <v>87</v>
      </c>
      <c r="G181" s="9">
        <v>10</v>
      </c>
      <c r="H181" s="9">
        <v>7</v>
      </c>
      <c r="I181" s="9">
        <v>8</v>
      </c>
      <c r="J181" s="2">
        <f t="shared" si="57"/>
        <v>10</v>
      </c>
      <c r="K181" s="2">
        <f t="shared" si="58"/>
        <v>7</v>
      </c>
      <c r="L181" s="2">
        <f t="shared" si="59"/>
        <v>10.583333333333334</v>
      </c>
      <c r="M181" s="2">
        <f t="shared" si="60"/>
        <v>10.875</v>
      </c>
      <c r="N181" s="6">
        <v>10.875</v>
      </c>
      <c r="O181" s="9">
        <v>4</v>
      </c>
      <c r="P181" s="9">
        <v>5</v>
      </c>
      <c r="Q181" s="9">
        <v>4</v>
      </c>
      <c r="R181" s="9" t="s">
        <v>47</v>
      </c>
      <c r="S181" s="9">
        <v>10</v>
      </c>
      <c r="T181" s="9" t="s">
        <v>47</v>
      </c>
      <c r="U181" s="15"/>
      <c r="V181" s="15"/>
      <c r="W181" s="15"/>
      <c r="X181" s="15"/>
      <c r="Y181" s="15"/>
      <c r="Z181" s="10">
        <v>19.582999999999998</v>
      </c>
      <c r="AA181" s="9">
        <v>0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16">
        <f t="shared" si="42"/>
        <v>19.875</v>
      </c>
      <c r="AI181" s="16">
        <f t="shared" si="49"/>
        <v>33.875</v>
      </c>
      <c r="AJ181" s="16">
        <f t="shared" si="50"/>
        <v>19.875</v>
      </c>
      <c r="AK181" s="16">
        <f t="shared" si="51"/>
        <v>19.875</v>
      </c>
      <c r="AL181" s="16">
        <f t="shared" si="52"/>
        <v>19.875</v>
      </c>
      <c r="AM181" s="16">
        <f t="shared" si="53"/>
        <v>19.875</v>
      </c>
    </row>
    <row r="182" spans="1:39">
      <c r="A182" s="15">
        <v>180</v>
      </c>
      <c r="B182" s="15" t="s">
        <v>38</v>
      </c>
      <c r="C182" s="15">
        <v>618292</v>
      </c>
      <c r="D182" s="15" t="s">
        <v>61</v>
      </c>
      <c r="E182" s="15" t="s">
        <v>62</v>
      </c>
      <c r="F182" s="15">
        <v>1</v>
      </c>
      <c r="G182" s="1">
        <v>10</v>
      </c>
      <c r="H182" s="1">
        <v>5</v>
      </c>
      <c r="I182" s="1">
        <v>16</v>
      </c>
      <c r="J182" s="1">
        <f t="shared" si="57"/>
        <v>10</v>
      </c>
      <c r="K182" s="1">
        <f t="shared" si="58"/>
        <v>6</v>
      </c>
      <c r="L182" s="1">
        <f t="shared" si="59"/>
        <v>10.5</v>
      </c>
      <c r="M182" s="1">
        <f t="shared" si="60"/>
        <v>10.75</v>
      </c>
      <c r="N182" s="17">
        <v>10.75</v>
      </c>
      <c r="O182" s="15">
        <v>4</v>
      </c>
      <c r="P182" s="15">
        <v>5</v>
      </c>
      <c r="Q182" s="15">
        <v>4</v>
      </c>
      <c r="R182" s="15" t="s">
        <v>47</v>
      </c>
      <c r="S182" s="15">
        <v>10</v>
      </c>
      <c r="T182" s="15" t="s">
        <v>41</v>
      </c>
      <c r="U182" s="15" t="s">
        <v>42</v>
      </c>
      <c r="V182" s="15">
        <v>0</v>
      </c>
      <c r="W182" s="15">
        <v>0</v>
      </c>
      <c r="X182" s="15">
        <v>0</v>
      </c>
      <c r="Y182" s="15">
        <v>0</v>
      </c>
      <c r="Z182" s="15">
        <v>0</v>
      </c>
      <c r="AA182" s="15">
        <v>0</v>
      </c>
      <c r="AB182" s="15">
        <v>0</v>
      </c>
      <c r="AC182" s="15">
        <v>0</v>
      </c>
      <c r="AD182" s="15">
        <v>0</v>
      </c>
      <c r="AE182" s="15">
        <v>0</v>
      </c>
      <c r="AF182" s="15">
        <v>0</v>
      </c>
      <c r="AG182" s="15">
        <v>0</v>
      </c>
      <c r="AH182" s="16">
        <f t="shared" si="42"/>
        <v>19.75</v>
      </c>
      <c r="AI182" s="15">
        <f t="shared" si="49"/>
        <v>23.75</v>
      </c>
      <c r="AJ182" s="15">
        <f t="shared" si="50"/>
        <v>29.75</v>
      </c>
      <c r="AK182" s="15">
        <f t="shared" si="51"/>
        <v>19.75</v>
      </c>
      <c r="AL182" s="15">
        <f t="shared" si="52"/>
        <v>19.75</v>
      </c>
      <c r="AM182" s="15">
        <f t="shared" si="53"/>
        <v>19.75</v>
      </c>
    </row>
    <row r="183" spans="1:39">
      <c r="A183" s="15">
        <v>181</v>
      </c>
      <c r="B183" s="9" t="s">
        <v>38</v>
      </c>
      <c r="C183" s="9">
        <v>593131</v>
      </c>
      <c r="D183" s="9" t="s">
        <v>167</v>
      </c>
      <c r="E183" s="9" t="s">
        <v>168</v>
      </c>
      <c r="F183" s="9" t="s">
        <v>169</v>
      </c>
      <c r="G183" s="9">
        <v>16</v>
      </c>
      <c r="H183" s="9">
        <v>6</v>
      </c>
      <c r="I183" s="9">
        <v>10</v>
      </c>
      <c r="J183" s="2">
        <f t="shared" si="57"/>
        <v>16</v>
      </c>
      <c r="K183" s="2">
        <f t="shared" si="58"/>
        <v>6</v>
      </c>
      <c r="L183" s="2">
        <f t="shared" si="59"/>
        <v>16.5</v>
      </c>
      <c r="M183" s="2">
        <f t="shared" si="60"/>
        <v>19.75</v>
      </c>
      <c r="N183" s="6">
        <v>19.75</v>
      </c>
      <c r="O183" s="9">
        <v>0</v>
      </c>
      <c r="P183" s="9">
        <v>0</v>
      </c>
      <c r="Q183" s="9">
        <v>4</v>
      </c>
      <c r="R183" s="9" t="s">
        <v>47</v>
      </c>
      <c r="S183" s="9">
        <v>0</v>
      </c>
      <c r="T183" s="9">
        <v>0</v>
      </c>
      <c r="U183" s="15"/>
      <c r="V183" s="15"/>
      <c r="W183" s="15"/>
      <c r="X183" s="15"/>
      <c r="Y183" s="15"/>
      <c r="Z183" s="9">
        <v>19.75</v>
      </c>
      <c r="AA183" s="9">
        <v>0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0</v>
      </c>
      <c r="AH183" s="16">
        <f t="shared" si="42"/>
        <v>19.75</v>
      </c>
      <c r="AI183" s="16">
        <f t="shared" si="49"/>
        <v>23.75</v>
      </c>
      <c r="AJ183" s="16">
        <f t="shared" si="50"/>
        <v>19.75</v>
      </c>
      <c r="AK183" s="16">
        <f t="shared" si="51"/>
        <v>19.75</v>
      </c>
      <c r="AL183" s="16">
        <f t="shared" si="52"/>
        <v>19.75</v>
      </c>
      <c r="AM183" s="16">
        <f t="shared" si="53"/>
        <v>19.75</v>
      </c>
    </row>
    <row r="184" spans="1:39">
      <c r="A184" s="15">
        <v>182</v>
      </c>
      <c r="B184" s="9" t="s">
        <v>38</v>
      </c>
      <c r="C184" s="9">
        <v>605493</v>
      </c>
      <c r="D184" s="9" t="s">
        <v>429</v>
      </c>
      <c r="E184" s="9" t="s">
        <v>430</v>
      </c>
      <c r="F184" s="9" t="s">
        <v>59</v>
      </c>
      <c r="G184" s="9">
        <v>13</v>
      </c>
      <c r="H184" s="9">
        <v>9</v>
      </c>
      <c r="I184" s="9">
        <v>11</v>
      </c>
      <c r="J184" s="2">
        <f t="shared" si="57"/>
        <v>13</v>
      </c>
      <c r="K184" s="2">
        <f t="shared" si="58"/>
        <v>9</v>
      </c>
      <c r="L184" s="2">
        <f t="shared" si="59"/>
        <v>13.75</v>
      </c>
      <c r="M184" s="2">
        <f t="shared" si="60"/>
        <v>15.625</v>
      </c>
      <c r="N184" s="6">
        <v>15.625</v>
      </c>
      <c r="O184" s="9">
        <v>4</v>
      </c>
      <c r="P184" s="9">
        <v>0</v>
      </c>
      <c r="Q184" s="9">
        <v>4</v>
      </c>
      <c r="R184" s="9" t="s">
        <v>47</v>
      </c>
      <c r="S184" s="9">
        <v>0</v>
      </c>
      <c r="T184" s="9">
        <v>0</v>
      </c>
      <c r="U184" s="15"/>
      <c r="V184" s="15"/>
      <c r="W184" s="15"/>
      <c r="X184" s="15"/>
      <c r="Y184" s="15"/>
      <c r="Z184" s="10">
        <v>19.625</v>
      </c>
      <c r="AA184" s="9">
        <v>0</v>
      </c>
      <c r="AB184" s="9">
        <v>0</v>
      </c>
      <c r="AC184" s="9">
        <v>0</v>
      </c>
      <c r="AD184" s="9">
        <v>0</v>
      </c>
      <c r="AE184" s="9">
        <v>0</v>
      </c>
      <c r="AF184" s="9">
        <v>0</v>
      </c>
      <c r="AG184" s="9">
        <v>0</v>
      </c>
      <c r="AH184" s="16">
        <f t="shared" si="42"/>
        <v>19.625</v>
      </c>
      <c r="AI184" s="16">
        <f t="shared" si="49"/>
        <v>23.625</v>
      </c>
      <c r="AJ184" s="16">
        <f t="shared" si="50"/>
        <v>19.625</v>
      </c>
      <c r="AK184" s="16">
        <f t="shared" si="51"/>
        <v>19.625</v>
      </c>
      <c r="AL184" s="16">
        <f t="shared" si="52"/>
        <v>19.625</v>
      </c>
      <c r="AM184" s="16">
        <f t="shared" si="53"/>
        <v>19.625</v>
      </c>
    </row>
    <row r="185" spans="1:39">
      <c r="A185" s="15">
        <v>183</v>
      </c>
      <c r="B185" s="9" t="s">
        <v>38</v>
      </c>
      <c r="C185" s="9">
        <v>613027</v>
      </c>
      <c r="D185" s="9" t="s">
        <v>441</v>
      </c>
      <c r="E185" s="9" t="s">
        <v>359</v>
      </c>
      <c r="F185" s="9" t="s">
        <v>193</v>
      </c>
      <c r="G185" s="9">
        <v>12</v>
      </c>
      <c r="H185" s="9">
        <v>4</v>
      </c>
      <c r="I185" s="9">
        <v>26</v>
      </c>
      <c r="J185" s="2">
        <f t="shared" si="57"/>
        <v>12</v>
      </c>
      <c r="K185" s="2">
        <f t="shared" si="58"/>
        <v>5</v>
      </c>
      <c r="L185" s="2">
        <f t="shared" si="59"/>
        <v>12.416666666666666</v>
      </c>
      <c r="M185" s="2">
        <f t="shared" si="60"/>
        <v>13.625</v>
      </c>
      <c r="N185" s="6">
        <v>13.625</v>
      </c>
      <c r="O185" s="9">
        <v>4</v>
      </c>
      <c r="P185" s="9">
        <v>0</v>
      </c>
      <c r="Q185" s="9">
        <v>4</v>
      </c>
      <c r="R185" s="9" t="s">
        <v>47</v>
      </c>
      <c r="S185" s="9">
        <v>10</v>
      </c>
      <c r="T185" s="9" t="s">
        <v>47</v>
      </c>
      <c r="U185" s="15"/>
      <c r="V185" s="15"/>
      <c r="W185" s="15"/>
      <c r="X185" s="15"/>
      <c r="Y185" s="15"/>
      <c r="Z185" s="10">
        <v>17.625</v>
      </c>
      <c r="AA185" s="9">
        <v>2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16">
        <f t="shared" si="42"/>
        <v>19.625</v>
      </c>
      <c r="AI185" s="16">
        <f t="shared" si="49"/>
        <v>33.625</v>
      </c>
      <c r="AJ185" s="16">
        <f t="shared" si="50"/>
        <v>19.625</v>
      </c>
      <c r="AK185" s="16">
        <f t="shared" si="51"/>
        <v>19.625</v>
      </c>
      <c r="AL185" s="16">
        <f t="shared" si="52"/>
        <v>19.625</v>
      </c>
      <c r="AM185" s="16">
        <f t="shared" si="53"/>
        <v>19.625</v>
      </c>
    </row>
    <row r="186" spans="1:39">
      <c r="A186" s="15">
        <v>184</v>
      </c>
      <c r="B186" s="9" t="s">
        <v>38</v>
      </c>
      <c r="C186" s="9">
        <v>618364</v>
      </c>
      <c r="D186" s="9" t="s">
        <v>353</v>
      </c>
      <c r="E186" s="9" t="s">
        <v>44</v>
      </c>
      <c r="F186" s="9" t="s">
        <v>115</v>
      </c>
      <c r="G186" s="9">
        <v>10</v>
      </c>
      <c r="H186" s="9">
        <v>4</v>
      </c>
      <c r="I186" s="9">
        <v>23</v>
      </c>
      <c r="J186" s="2">
        <f t="shared" si="57"/>
        <v>10</v>
      </c>
      <c r="K186" s="2">
        <f t="shared" si="58"/>
        <v>5</v>
      </c>
      <c r="L186" s="2">
        <f t="shared" si="59"/>
        <v>10.416666666666666</v>
      </c>
      <c r="M186" s="2">
        <f t="shared" si="60"/>
        <v>10.625</v>
      </c>
      <c r="N186" s="6">
        <v>10.625</v>
      </c>
      <c r="O186" s="9">
        <v>4</v>
      </c>
      <c r="P186" s="9">
        <v>5</v>
      </c>
      <c r="Q186" s="9">
        <v>4</v>
      </c>
      <c r="R186" s="9" t="s">
        <v>47</v>
      </c>
      <c r="S186" s="9">
        <v>10</v>
      </c>
      <c r="T186" s="9" t="s">
        <v>47</v>
      </c>
      <c r="U186" s="15"/>
      <c r="V186" s="15"/>
      <c r="W186" s="15"/>
      <c r="X186" s="15"/>
      <c r="Y186" s="15"/>
      <c r="Z186" s="10">
        <v>19.416</v>
      </c>
      <c r="AA186" s="9">
        <v>0</v>
      </c>
      <c r="AB186" s="9">
        <v>0</v>
      </c>
      <c r="AC186" s="9">
        <v>0</v>
      </c>
      <c r="AD186" s="9">
        <v>0</v>
      </c>
      <c r="AE186" s="9">
        <v>0</v>
      </c>
      <c r="AF186" s="9">
        <v>0</v>
      </c>
      <c r="AG186" s="9">
        <v>0</v>
      </c>
      <c r="AH186" s="16">
        <f t="shared" si="42"/>
        <v>19.625</v>
      </c>
      <c r="AI186" s="16">
        <f t="shared" si="49"/>
        <v>33.625</v>
      </c>
      <c r="AJ186" s="16">
        <f t="shared" si="50"/>
        <v>19.625</v>
      </c>
      <c r="AK186" s="16">
        <f t="shared" si="51"/>
        <v>19.625</v>
      </c>
      <c r="AL186" s="16">
        <f t="shared" si="52"/>
        <v>19.625</v>
      </c>
      <c r="AM186" s="16">
        <f t="shared" si="53"/>
        <v>19.625</v>
      </c>
    </row>
    <row r="187" spans="1:39">
      <c r="A187" s="15">
        <v>185</v>
      </c>
      <c r="B187" s="9" t="s">
        <v>38</v>
      </c>
      <c r="C187" s="9">
        <v>618499</v>
      </c>
      <c r="D187" s="9" t="s">
        <v>370</v>
      </c>
      <c r="E187" s="9" t="s">
        <v>108</v>
      </c>
      <c r="F187" s="9" t="s">
        <v>111</v>
      </c>
      <c r="G187" s="6">
        <v>10</v>
      </c>
      <c r="H187" s="6">
        <v>4</v>
      </c>
      <c r="I187" s="6">
        <v>5</v>
      </c>
      <c r="J187" s="18">
        <f t="shared" si="57"/>
        <v>10</v>
      </c>
      <c r="K187" s="2">
        <f t="shared" si="58"/>
        <v>4</v>
      </c>
      <c r="L187" s="2">
        <f t="shared" si="59"/>
        <v>10.333333333333334</v>
      </c>
      <c r="M187" s="2">
        <f t="shared" si="60"/>
        <v>10.5</v>
      </c>
      <c r="N187" s="6">
        <v>10.5</v>
      </c>
      <c r="O187" s="9">
        <v>4</v>
      </c>
      <c r="P187" s="9">
        <v>5</v>
      </c>
      <c r="Q187" s="9">
        <v>4</v>
      </c>
      <c r="R187" s="9" t="s">
        <v>47</v>
      </c>
      <c r="S187" s="9">
        <v>10</v>
      </c>
      <c r="T187" s="9" t="s">
        <v>47</v>
      </c>
      <c r="U187" s="15"/>
      <c r="V187" s="15"/>
      <c r="W187" s="15"/>
      <c r="X187" s="15"/>
      <c r="Y187" s="15"/>
      <c r="Z187" s="10">
        <v>25.5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16">
        <f t="shared" si="42"/>
        <v>19.5</v>
      </c>
      <c r="AI187" s="16">
        <f t="shared" si="49"/>
        <v>33.5</v>
      </c>
      <c r="AJ187" s="16">
        <f t="shared" si="50"/>
        <v>19.5</v>
      </c>
      <c r="AK187" s="16">
        <f t="shared" si="51"/>
        <v>19.5</v>
      </c>
      <c r="AL187" s="16">
        <f t="shared" si="52"/>
        <v>19.5</v>
      </c>
      <c r="AM187" s="16">
        <f t="shared" si="53"/>
        <v>19.5</v>
      </c>
    </row>
    <row r="188" spans="1:39">
      <c r="A188" s="15">
        <v>186</v>
      </c>
      <c r="B188" s="9" t="s">
        <v>38</v>
      </c>
      <c r="C188" s="9">
        <v>620454</v>
      </c>
      <c r="D188" s="9" t="s">
        <v>157</v>
      </c>
      <c r="E188" s="9" t="s">
        <v>108</v>
      </c>
      <c r="F188" s="9" t="s">
        <v>158</v>
      </c>
      <c r="G188" s="9">
        <v>10</v>
      </c>
      <c r="H188" s="9">
        <v>2</v>
      </c>
      <c r="I188" s="9">
        <v>20</v>
      </c>
      <c r="J188" s="2">
        <f t="shared" si="57"/>
        <v>10</v>
      </c>
      <c r="K188" s="2">
        <f t="shared" si="58"/>
        <v>3</v>
      </c>
      <c r="L188" s="2">
        <f t="shared" si="59"/>
        <v>10.25</v>
      </c>
      <c r="M188" s="2">
        <f t="shared" si="60"/>
        <v>10.375</v>
      </c>
      <c r="N188" s="6">
        <v>10.375</v>
      </c>
      <c r="O188" s="9">
        <v>4</v>
      </c>
      <c r="P188" s="9">
        <v>5</v>
      </c>
      <c r="Q188" s="9">
        <v>4</v>
      </c>
      <c r="R188" s="9" t="s">
        <v>47</v>
      </c>
      <c r="S188" s="9">
        <v>10</v>
      </c>
      <c r="T188" s="9" t="s">
        <v>47</v>
      </c>
      <c r="U188" s="15"/>
      <c r="V188" s="15"/>
      <c r="W188" s="15"/>
      <c r="X188" s="15"/>
      <c r="Y188" s="15"/>
      <c r="Z188" s="9">
        <v>19.25</v>
      </c>
      <c r="AA188" s="9">
        <v>0</v>
      </c>
      <c r="AB188" s="9">
        <v>0</v>
      </c>
      <c r="AC188" s="9">
        <v>0</v>
      </c>
      <c r="AD188" s="9">
        <v>0</v>
      </c>
      <c r="AE188" s="9">
        <v>0</v>
      </c>
      <c r="AF188" s="9">
        <v>0</v>
      </c>
      <c r="AG188" s="9">
        <v>0</v>
      </c>
      <c r="AH188" s="16">
        <f t="shared" si="42"/>
        <v>19.375</v>
      </c>
      <c r="AI188" s="16">
        <f t="shared" si="49"/>
        <v>33.375</v>
      </c>
      <c r="AJ188" s="16">
        <f t="shared" si="50"/>
        <v>19.375</v>
      </c>
      <c r="AK188" s="16">
        <f t="shared" si="51"/>
        <v>19.375</v>
      </c>
      <c r="AL188" s="16">
        <f t="shared" si="52"/>
        <v>19.375</v>
      </c>
      <c r="AM188" s="16">
        <f t="shared" si="53"/>
        <v>19.375</v>
      </c>
    </row>
    <row r="189" spans="1:39">
      <c r="A189" s="15">
        <v>187</v>
      </c>
      <c r="B189" s="9" t="s">
        <v>38</v>
      </c>
      <c r="C189" s="9">
        <v>618513</v>
      </c>
      <c r="D189" s="9" t="s">
        <v>257</v>
      </c>
      <c r="E189" s="9" t="s">
        <v>62</v>
      </c>
      <c r="F189" s="9" t="s">
        <v>111</v>
      </c>
      <c r="G189" s="9">
        <v>10</v>
      </c>
      <c r="H189" s="9">
        <v>3</v>
      </c>
      <c r="I189" s="9">
        <v>11</v>
      </c>
      <c r="J189" s="2">
        <f t="shared" si="57"/>
        <v>10</v>
      </c>
      <c r="K189" s="2">
        <f t="shared" si="58"/>
        <v>3</v>
      </c>
      <c r="L189" s="2">
        <f t="shared" si="59"/>
        <v>10.25</v>
      </c>
      <c r="M189" s="2">
        <f t="shared" si="60"/>
        <v>10.375</v>
      </c>
      <c r="N189" s="6">
        <v>10.375</v>
      </c>
      <c r="O189" s="9">
        <v>4</v>
      </c>
      <c r="P189" s="9">
        <v>5</v>
      </c>
      <c r="Q189" s="9">
        <v>4</v>
      </c>
      <c r="R189" s="9" t="s">
        <v>47</v>
      </c>
      <c r="S189" s="9">
        <v>10</v>
      </c>
      <c r="T189" s="9" t="s">
        <v>47</v>
      </c>
      <c r="U189" s="15"/>
      <c r="V189" s="15"/>
      <c r="W189" s="15"/>
      <c r="X189" s="15"/>
      <c r="Y189" s="15"/>
      <c r="Z189" s="10">
        <v>19.25</v>
      </c>
      <c r="AA189" s="9">
        <v>0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16">
        <f t="shared" si="42"/>
        <v>19.375</v>
      </c>
      <c r="AI189" s="16">
        <f t="shared" si="49"/>
        <v>33.375</v>
      </c>
      <c r="AJ189" s="16">
        <f t="shared" si="50"/>
        <v>19.375</v>
      </c>
      <c r="AK189" s="16">
        <f t="shared" si="51"/>
        <v>19.375</v>
      </c>
      <c r="AL189" s="16">
        <f t="shared" si="52"/>
        <v>19.375</v>
      </c>
      <c r="AM189" s="16">
        <f t="shared" si="53"/>
        <v>19.375</v>
      </c>
    </row>
    <row r="190" spans="1:39">
      <c r="A190" s="15">
        <v>188</v>
      </c>
      <c r="B190" s="5" t="s">
        <v>38</v>
      </c>
      <c r="C190" s="5">
        <v>614991</v>
      </c>
      <c r="D190" s="5" t="s">
        <v>213</v>
      </c>
      <c r="E190" s="5" t="s">
        <v>214</v>
      </c>
      <c r="F190" s="5" t="s">
        <v>111</v>
      </c>
      <c r="G190" s="6">
        <v>10</v>
      </c>
      <c r="H190" s="6">
        <v>0</v>
      </c>
      <c r="I190" s="6">
        <v>23</v>
      </c>
      <c r="J190" s="18">
        <f t="shared" si="57"/>
        <v>10</v>
      </c>
      <c r="K190" s="2">
        <f t="shared" si="58"/>
        <v>1</v>
      </c>
      <c r="L190" s="2">
        <f t="shared" si="59"/>
        <v>10.083333333333334</v>
      </c>
      <c r="M190" s="2">
        <f t="shared" si="60"/>
        <v>10.125</v>
      </c>
      <c r="N190" s="6">
        <v>10.130000000000001</v>
      </c>
      <c r="O190" s="5">
        <v>4</v>
      </c>
      <c r="P190" s="5">
        <v>5</v>
      </c>
      <c r="Q190" s="5">
        <v>4</v>
      </c>
      <c r="R190" s="9" t="s">
        <v>47</v>
      </c>
      <c r="S190" s="5">
        <v>10</v>
      </c>
      <c r="T190" s="9" t="s">
        <v>47</v>
      </c>
      <c r="U190" s="15"/>
      <c r="V190" s="15"/>
      <c r="W190" s="15"/>
      <c r="X190" s="15"/>
      <c r="Y190" s="15"/>
      <c r="Z190" s="7">
        <v>50.832999999999998</v>
      </c>
      <c r="AA190" s="5">
        <v>0</v>
      </c>
      <c r="AB190" s="5">
        <v>0</v>
      </c>
      <c r="AC190" s="5">
        <v>0</v>
      </c>
      <c r="AD190" s="5">
        <v>0</v>
      </c>
      <c r="AE190" s="5">
        <v>0</v>
      </c>
      <c r="AF190" s="5">
        <v>0</v>
      </c>
      <c r="AG190" s="5">
        <v>0</v>
      </c>
      <c r="AH190" s="16">
        <f t="shared" si="42"/>
        <v>19.130000000000003</v>
      </c>
      <c r="AI190" s="16">
        <f t="shared" ref="AI190:AI221" si="61">AH190+IF(R190="ΠΑΤΡΕΩΝ",4,0)+IF(T190="ΠΑΤΡΕΩΝ",10,0)+IF(AE190="ΠΑΤΡΕΩΝ",AD190,0)+IF(AG190="ΠΑΤΡΕΩΝ",AF190,0)</f>
        <v>33.130000000000003</v>
      </c>
      <c r="AJ190" s="16">
        <f t="shared" ref="AJ190:AJ221" si="62">AH190+IF(R190="ΔΥΤΙΚΗΣ ΑΧΑΪΑΣ",4,0)+IF(T190="ΔΥΤΙΚΗΣ ΑΧΑΪΑΣ",10,0)+IF(AE190="ΔΥΤΙΚΗΣ ΑΧΑΪΑΣ",AD190,0)+IF(AG190="ΔΥΤΙΚΗΣ ΑΧΑΪΑΣ",AF190,0)</f>
        <v>19.130000000000003</v>
      </c>
      <c r="AK190" s="16">
        <f t="shared" ref="AK190:AK221" si="63">AH190+IF(R190="ΑΙΓΙΑΛΕΙΑΣ",4,0)+IF(T190="ΑΙΓΙΑΛΕΙΑΣ",10,0)+IF(AE190="ΑΙΓΙΑΛΕΙΑΣ",AD190,0)+IF(AG190="ΑΙΓΙΑΛΕΙΑΣ",AF190,0)</f>
        <v>19.130000000000003</v>
      </c>
      <c r="AL190" s="16">
        <f t="shared" ref="AL190:AL221" si="64">AH190+IF(R190="ΕΡΥΜΑΝΘΟΥ",4,0)+IF(T190="ΕΡΥΜΑΝΘΟΥ",10,0)+IF(AE190="ΕΡΥΜΑΝΘΟΥ",AD190,0)+IF(AG190="ΕΡΥΜΑΝΘΟΥ",AF190,0)</f>
        <v>19.130000000000003</v>
      </c>
      <c r="AM190" s="16">
        <f t="shared" ref="AM190:AM221" si="65">AH190+IF(R190="ΚΑΛΑΒΡΥΤΩΝ",4,0)+IF(T190="ΚΑΛΑΒΡΥΤΩΝ",10,0)+IF(AE190="ΚΑΛΑΒΡΥΤΩΝ",AD190,0)+IF(AG190="ΚΑΛΑΒΡΥΤΩΝ",AF190,0)</f>
        <v>19.130000000000003</v>
      </c>
    </row>
    <row r="191" spans="1:39">
      <c r="A191" s="15">
        <v>189</v>
      </c>
      <c r="B191" s="15" t="s">
        <v>38</v>
      </c>
      <c r="C191" s="15">
        <v>607719</v>
      </c>
      <c r="D191" s="15" t="s">
        <v>97</v>
      </c>
      <c r="E191" s="15" t="s">
        <v>98</v>
      </c>
      <c r="F191" s="15"/>
      <c r="G191" s="1">
        <v>13</v>
      </c>
      <c r="H191" s="1">
        <v>4</v>
      </c>
      <c r="I191" s="1">
        <v>21</v>
      </c>
      <c r="J191" s="1">
        <f t="shared" si="57"/>
        <v>13</v>
      </c>
      <c r="K191" s="1">
        <f t="shared" si="58"/>
        <v>5</v>
      </c>
      <c r="L191" s="1">
        <f t="shared" si="59"/>
        <v>13.416666666666666</v>
      </c>
      <c r="M191" s="1">
        <f t="shared" si="60"/>
        <v>15.125</v>
      </c>
      <c r="N191" s="17">
        <v>15.125</v>
      </c>
      <c r="O191" s="15">
        <v>4</v>
      </c>
      <c r="P191" s="15">
        <v>0</v>
      </c>
      <c r="Q191" s="15">
        <v>4</v>
      </c>
      <c r="R191" s="15" t="s">
        <v>47</v>
      </c>
      <c r="S191" s="15">
        <v>10</v>
      </c>
      <c r="T191" s="15" t="s">
        <v>47</v>
      </c>
      <c r="U191" s="15"/>
      <c r="V191" s="15"/>
      <c r="W191" s="15"/>
      <c r="X191" s="15"/>
      <c r="Y191" s="15"/>
      <c r="Z191" s="15"/>
      <c r="AA191" s="9">
        <v>0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16">
        <f t="shared" si="42"/>
        <v>19.125</v>
      </c>
      <c r="AI191" s="15">
        <f t="shared" si="61"/>
        <v>33.125</v>
      </c>
      <c r="AJ191" s="15">
        <f t="shared" si="62"/>
        <v>19.125</v>
      </c>
      <c r="AK191" s="15">
        <f t="shared" si="63"/>
        <v>19.125</v>
      </c>
      <c r="AL191" s="15">
        <f t="shared" si="64"/>
        <v>19.125</v>
      </c>
      <c r="AM191" s="15">
        <f t="shared" si="65"/>
        <v>19.125</v>
      </c>
    </row>
    <row r="192" spans="1:39">
      <c r="A192" s="15">
        <v>190</v>
      </c>
      <c r="B192" s="9" t="s">
        <v>38</v>
      </c>
      <c r="C192" s="9">
        <v>593287</v>
      </c>
      <c r="D192" s="9" t="s">
        <v>211</v>
      </c>
      <c r="E192" s="9" t="s">
        <v>40</v>
      </c>
      <c r="F192" s="9" t="s">
        <v>115</v>
      </c>
      <c r="G192" s="9">
        <v>16</v>
      </c>
      <c r="H192" s="9">
        <v>0</v>
      </c>
      <c r="I192" s="9">
        <v>1</v>
      </c>
      <c r="J192" s="2">
        <f t="shared" si="57"/>
        <v>16</v>
      </c>
      <c r="K192" s="2">
        <f t="shared" si="58"/>
        <v>0</v>
      </c>
      <c r="L192" s="2">
        <f t="shared" si="59"/>
        <v>16</v>
      </c>
      <c r="M192" s="2">
        <f t="shared" si="60"/>
        <v>19</v>
      </c>
      <c r="N192" s="6">
        <v>19</v>
      </c>
      <c r="O192" s="9">
        <v>0</v>
      </c>
      <c r="P192" s="9">
        <v>0</v>
      </c>
      <c r="Q192" s="9">
        <v>4</v>
      </c>
      <c r="R192" s="9" t="s">
        <v>47</v>
      </c>
      <c r="S192" s="9">
        <v>0</v>
      </c>
      <c r="T192" s="9">
        <v>0</v>
      </c>
      <c r="U192" s="15"/>
      <c r="V192" s="15"/>
      <c r="W192" s="15"/>
      <c r="X192" s="15"/>
      <c r="Y192" s="15"/>
      <c r="Z192" s="10">
        <v>19</v>
      </c>
      <c r="AA192" s="9">
        <v>0</v>
      </c>
      <c r="AB192" s="9">
        <v>0</v>
      </c>
      <c r="AC192" s="9">
        <v>0</v>
      </c>
      <c r="AD192" s="9">
        <v>0</v>
      </c>
      <c r="AE192" s="9">
        <v>0</v>
      </c>
      <c r="AF192" s="9">
        <v>0</v>
      </c>
      <c r="AG192" s="9">
        <v>0</v>
      </c>
      <c r="AH192" s="16">
        <f t="shared" si="42"/>
        <v>19</v>
      </c>
      <c r="AI192" s="16">
        <f t="shared" si="61"/>
        <v>23</v>
      </c>
      <c r="AJ192" s="16">
        <f t="shared" si="62"/>
        <v>19</v>
      </c>
      <c r="AK192" s="16">
        <f t="shared" si="63"/>
        <v>19</v>
      </c>
      <c r="AL192" s="16">
        <f t="shared" si="64"/>
        <v>19</v>
      </c>
      <c r="AM192" s="16">
        <f t="shared" si="65"/>
        <v>19</v>
      </c>
    </row>
    <row r="193" spans="1:39">
      <c r="A193" s="15">
        <v>191</v>
      </c>
      <c r="B193" s="9" t="s">
        <v>38</v>
      </c>
      <c r="C193" s="9">
        <v>592759</v>
      </c>
      <c r="D193" s="9" t="s">
        <v>290</v>
      </c>
      <c r="E193" s="9" t="s">
        <v>55</v>
      </c>
      <c r="F193" s="9" t="s">
        <v>87</v>
      </c>
      <c r="G193" s="9">
        <v>16</v>
      </c>
      <c r="H193" s="9">
        <v>0</v>
      </c>
      <c r="I193" s="9">
        <v>1</v>
      </c>
      <c r="J193" s="2">
        <f t="shared" si="57"/>
        <v>16</v>
      </c>
      <c r="K193" s="2">
        <f t="shared" si="58"/>
        <v>0</v>
      </c>
      <c r="L193" s="2">
        <f t="shared" si="59"/>
        <v>16</v>
      </c>
      <c r="M193" s="2">
        <f t="shared" si="60"/>
        <v>19</v>
      </c>
      <c r="N193" s="6">
        <v>19</v>
      </c>
      <c r="O193" s="9">
        <v>0</v>
      </c>
      <c r="P193" s="9">
        <v>0</v>
      </c>
      <c r="Q193" s="9">
        <v>4</v>
      </c>
      <c r="R193" s="9" t="s">
        <v>47</v>
      </c>
      <c r="S193" s="9">
        <v>0</v>
      </c>
      <c r="T193" s="9">
        <v>0</v>
      </c>
      <c r="U193" s="15"/>
      <c r="V193" s="15"/>
      <c r="W193" s="15"/>
      <c r="X193" s="15"/>
      <c r="Y193" s="15"/>
      <c r="Z193" s="10">
        <v>19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16">
        <f t="shared" si="42"/>
        <v>19</v>
      </c>
      <c r="AI193" s="16">
        <f t="shared" si="61"/>
        <v>23</v>
      </c>
      <c r="AJ193" s="16">
        <f t="shared" si="62"/>
        <v>19</v>
      </c>
      <c r="AK193" s="16">
        <f t="shared" si="63"/>
        <v>19</v>
      </c>
      <c r="AL193" s="16">
        <f t="shared" si="64"/>
        <v>19</v>
      </c>
      <c r="AM193" s="16">
        <f t="shared" si="65"/>
        <v>19</v>
      </c>
    </row>
    <row r="194" spans="1:39">
      <c r="A194" s="15">
        <v>192</v>
      </c>
      <c r="B194" s="9" t="s">
        <v>38</v>
      </c>
      <c r="C194" s="9">
        <v>594368</v>
      </c>
      <c r="D194" s="9" t="s">
        <v>312</v>
      </c>
      <c r="E194" s="9" t="s">
        <v>108</v>
      </c>
      <c r="F194" s="9" t="s">
        <v>87</v>
      </c>
      <c r="G194" s="9">
        <v>16</v>
      </c>
      <c r="H194" s="9">
        <v>0</v>
      </c>
      <c r="I194" s="9">
        <v>1</v>
      </c>
      <c r="J194" s="2">
        <f t="shared" si="57"/>
        <v>16</v>
      </c>
      <c r="K194" s="2">
        <f t="shared" si="58"/>
        <v>0</v>
      </c>
      <c r="L194" s="2">
        <f t="shared" si="59"/>
        <v>16</v>
      </c>
      <c r="M194" s="2">
        <f t="shared" si="60"/>
        <v>19</v>
      </c>
      <c r="N194" s="6">
        <v>19</v>
      </c>
      <c r="O194" s="9">
        <v>0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15"/>
      <c r="V194" s="15"/>
      <c r="W194" s="15"/>
      <c r="X194" s="15"/>
      <c r="Y194" s="15"/>
      <c r="Z194" s="10">
        <v>19</v>
      </c>
      <c r="AA194" s="9">
        <v>0</v>
      </c>
      <c r="AB194" s="9">
        <v>0</v>
      </c>
      <c r="AC194" s="9">
        <v>0</v>
      </c>
      <c r="AD194" s="9">
        <v>0</v>
      </c>
      <c r="AE194" s="9">
        <v>0</v>
      </c>
      <c r="AF194" s="9">
        <v>0</v>
      </c>
      <c r="AG194" s="9">
        <v>0</v>
      </c>
      <c r="AH194" s="16">
        <f t="shared" ref="AH194:AH257" si="66">N194+O194+P194+AA194+AB194+AC194</f>
        <v>19</v>
      </c>
      <c r="AI194" s="16">
        <f t="shared" si="61"/>
        <v>19</v>
      </c>
      <c r="AJ194" s="16">
        <f t="shared" si="62"/>
        <v>19</v>
      </c>
      <c r="AK194" s="16">
        <f t="shared" si="63"/>
        <v>19</v>
      </c>
      <c r="AL194" s="16">
        <f t="shared" si="64"/>
        <v>19</v>
      </c>
      <c r="AM194" s="16">
        <f t="shared" si="65"/>
        <v>19</v>
      </c>
    </row>
    <row r="195" spans="1:39">
      <c r="A195" s="15">
        <v>193</v>
      </c>
      <c r="B195" s="5" t="s">
        <v>38</v>
      </c>
      <c r="C195" s="5">
        <v>594730</v>
      </c>
      <c r="D195" s="5" t="s">
        <v>397</v>
      </c>
      <c r="E195" s="5" t="s">
        <v>171</v>
      </c>
      <c r="F195" s="5" t="s">
        <v>59</v>
      </c>
      <c r="G195" s="5">
        <v>16</v>
      </c>
      <c r="H195" s="5">
        <v>0</v>
      </c>
      <c r="I195" s="5">
        <v>1</v>
      </c>
      <c r="J195" s="2">
        <f t="shared" si="57"/>
        <v>16</v>
      </c>
      <c r="K195" s="2">
        <f t="shared" si="58"/>
        <v>0</v>
      </c>
      <c r="L195" s="2">
        <f t="shared" si="59"/>
        <v>16</v>
      </c>
      <c r="M195" s="2">
        <f t="shared" si="60"/>
        <v>19</v>
      </c>
      <c r="N195" s="6">
        <v>19</v>
      </c>
      <c r="O195" s="5">
        <v>0</v>
      </c>
      <c r="P195" s="5">
        <v>0</v>
      </c>
      <c r="Q195" s="5">
        <v>4</v>
      </c>
      <c r="R195" s="9" t="s">
        <v>47</v>
      </c>
      <c r="S195" s="5">
        <v>0</v>
      </c>
      <c r="T195" s="5">
        <v>0</v>
      </c>
      <c r="U195" s="15"/>
      <c r="V195" s="15"/>
      <c r="W195" s="15"/>
      <c r="X195" s="15"/>
      <c r="Y195" s="15"/>
      <c r="Z195" s="7">
        <v>19</v>
      </c>
      <c r="AA195" s="5">
        <v>0</v>
      </c>
      <c r="AB195" s="5">
        <v>0</v>
      </c>
      <c r="AC195" s="5">
        <v>0</v>
      </c>
      <c r="AD195" s="5">
        <v>3</v>
      </c>
      <c r="AE195" s="6" t="s">
        <v>47</v>
      </c>
      <c r="AF195" s="5">
        <v>0</v>
      </c>
      <c r="AG195" s="5">
        <v>0</v>
      </c>
      <c r="AH195" s="16">
        <f t="shared" si="66"/>
        <v>19</v>
      </c>
      <c r="AI195" s="16">
        <f t="shared" si="61"/>
        <v>26</v>
      </c>
      <c r="AJ195" s="16">
        <f t="shared" si="62"/>
        <v>19</v>
      </c>
      <c r="AK195" s="16">
        <f t="shared" si="63"/>
        <v>19</v>
      </c>
      <c r="AL195" s="16">
        <f t="shared" si="64"/>
        <v>19</v>
      </c>
      <c r="AM195" s="16">
        <f t="shared" si="65"/>
        <v>19</v>
      </c>
    </row>
    <row r="196" spans="1:39">
      <c r="A196" s="15">
        <v>194</v>
      </c>
      <c r="B196" s="9" t="s">
        <v>38</v>
      </c>
      <c r="C196" s="9">
        <v>602577</v>
      </c>
      <c r="D196" s="9" t="s">
        <v>124</v>
      </c>
      <c r="E196" s="9" t="s">
        <v>55</v>
      </c>
      <c r="F196" s="9" t="s">
        <v>108</v>
      </c>
      <c r="G196" s="9">
        <v>15</v>
      </c>
      <c r="H196" s="9">
        <v>9</v>
      </c>
      <c r="I196" s="9">
        <v>24</v>
      </c>
      <c r="J196" s="2">
        <f t="shared" si="57"/>
        <v>15</v>
      </c>
      <c r="K196" s="2">
        <f t="shared" si="58"/>
        <v>10</v>
      </c>
      <c r="L196" s="2">
        <f t="shared" si="59"/>
        <v>15.833333333333334</v>
      </c>
      <c r="M196" s="2">
        <f t="shared" si="60"/>
        <v>18.75</v>
      </c>
      <c r="N196" s="6">
        <v>18.75</v>
      </c>
      <c r="O196" s="9">
        <v>0</v>
      </c>
      <c r="P196" s="9">
        <v>0</v>
      </c>
      <c r="Q196" s="9">
        <v>4</v>
      </c>
      <c r="R196" s="9" t="s">
        <v>47</v>
      </c>
      <c r="S196" s="9">
        <v>0</v>
      </c>
      <c r="T196" s="9">
        <v>0</v>
      </c>
      <c r="U196" s="15"/>
      <c r="V196" s="15"/>
      <c r="W196" s="15"/>
      <c r="X196" s="15"/>
      <c r="Y196" s="15"/>
      <c r="Z196" s="10">
        <v>18.75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16">
        <f t="shared" si="66"/>
        <v>18.75</v>
      </c>
      <c r="AI196" s="16">
        <f t="shared" si="61"/>
        <v>22.75</v>
      </c>
      <c r="AJ196" s="16">
        <f t="shared" si="62"/>
        <v>18.75</v>
      </c>
      <c r="AK196" s="16">
        <f t="shared" si="63"/>
        <v>18.75</v>
      </c>
      <c r="AL196" s="16">
        <f t="shared" si="64"/>
        <v>18.75</v>
      </c>
      <c r="AM196" s="16">
        <f t="shared" si="65"/>
        <v>18.75</v>
      </c>
    </row>
    <row r="197" spans="1:39">
      <c r="A197" s="15">
        <v>195</v>
      </c>
      <c r="B197" s="9" t="s">
        <v>38</v>
      </c>
      <c r="C197" s="9">
        <v>605484</v>
      </c>
      <c r="D197" s="9" t="s">
        <v>161</v>
      </c>
      <c r="E197" s="9" t="s">
        <v>49</v>
      </c>
      <c r="F197" s="9" t="s">
        <v>111</v>
      </c>
      <c r="G197" s="9">
        <v>15</v>
      </c>
      <c r="H197" s="9">
        <v>9</v>
      </c>
      <c r="I197" s="9">
        <v>1</v>
      </c>
      <c r="J197" s="2">
        <f t="shared" si="57"/>
        <v>15</v>
      </c>
      <c r="K197" s="2">
        <f t="shared" si="58"/>
        <v>9</v>
      </c>
      <c r="L197" s="2">
        <f t="shared" si="59"/>
        <v>15.75</v>
      </c>
      <c r="M197" s="2">
        <f t="shared" si="60"/>
        <v>18.625</v>
      </c>
      <c r="N197" s="6">
        <v>18.625</v>
      </c>
      <c r="O197" s="9">
        <v>0</v>
      </c>
      <c r="P197" s="9">
        <v>0</v>
      </c>
      <c r="Q197" s="9">
        <v>4</v>
      </c>
      <c r="R197" s="9" t="s">
        <v>47</v>
      </c>
      <c r="S197" s="9">
        <v>0</v>
      </c>
      <c r="T197" s="9">
        <v>0</v>
      </c>
      <c r="U197" s="15"/>
      <c r="V197" s="15"/>
      <c r="W197" s="15"/>
      <c r="X197" s="15"/>
      <c r="Y197" s="15"/>
      <c r="Z197" s="9">
        <v>18.625</v>
      </c>
      <c r="AA197" s="9">
        <v>0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  <c r="AH197" s="16">
        <f t="shared" si="66"/>
        <v>18.625</v>
      </c>
      <c r="AI197" s="16">
        <f t="shared" si="61"/>
        <v>22.625</v>
      </c>
      <c r="AJ197" s="16">
        <f t="shared" si="62"/>
        <v>18.625</v>
      </c>
      <c r="AK197" s="16">
        <f t="shared" si="63"/>
        <v>18.625</v>
      </c>
      <c r="AL197" s="16">
        <f t="shared" si="64"/>
        <v>18.625</v>
      </c>
      <c r="AM197" s="16">
        <f t="shared" si="65"/>
        <v>18.625</v>
      </c>
    </row>
    <row r="198" spans="1:39">
      <c r="A198" s="15">
        <v>196</v>
      </c>
      <c r="B198" s="15" t="s">
        <v>38</v>
      </c>
      <c r="C198" s="15">
        <v>621068</v>
      </c>
      <c r="D198" s="15" t="s">
        <v>43</v>
      </c>
      <c r="E198" s="15" t="s">
        <v>44</v>
      </c>
      <c r="F198" s="15">
        <v>1</v>
      </c>
      <c r="G198" s="1">
        <v>9</v>
      </c>
      <c r="H198" s="1">
        <v>6</v>
      </c>
      <c r="I198" s="1">
        <v>22</v>
      </c>
      <c r="J198" s="1">
        <f t="shared" si="57"/>
        <v>9</v>
      </c>
      <c r="K198" s="1">
        <f t="shared" si="58"/>
        <v>7</v>
      </c>
      <c r="L198" s="1">
        <f t="shared" si="59"/>
        <v>9.5833333333333339</v>
      </c>
      <c r="M198" s="1">
        <f t="shared" si="60"/>
        <v>9.5830000000000002</v>
      </c>
      <c r="N198" s="17">
        <v>9.5830000000000002</v>
      </c>
      <c r="O198" s="15">
        <v>4</v>
      </c>
      <c r="P198" s="15">
        <v>5</v>
      </c>
      <c r="Q198" s="15">
        <v>0</v>
      </c>
      <c r="R198" s="15"/>
      <c r="S198" s="15">
        <v>10</v>
      </c>
      <c r="T198" s="15" t="s">
        <v>41</v>
      </c>
      <c r="U198" s="15" t="s">
        <v>42</v>
      </c>
      <c r="V198" s="15">
        <v>1</v>
      </c>
      <c r="W198" s="15">
        <v>0</v>
      </c>
      <c r="X198" s="15">
        <v>0</v>
      </c>
      <c r="Y198" s="15">
        <v>0</v>
      </c>
      <c r="Z198" s="15">
        <v>0</v>
      </c>
      <c r="AA198" s="15">
        <v>0</v>
      </c>
      <c r="AB198" s="15">
        <v>0</v>
      </c>
      <c r="AC198" s="15">
        <v>0</v>
      </c>
      <c r="AD198" s="15">
        <v>0</v>
      </c>
      <c r="AE198" s="15">
        <v>0</v>
      </c>
      <c r="AF198" s="15">
        <v>0</v>
      </c>
      <c r="AG198" s="15">
        <v>0</v>
      </c>
      <c r="AH198" s="16">
        <f t="shared" si="66"/>
        <v>18.582999999999998</v>
      </c>
      <c r="AI198" s="15">
        <f t="shared" si="61"/>
        <v>18.582999999999998</v>
      </c>
      <c r="AJ198" s="15">
        <f t="shared" si="62"/>
        <v>28.582999999999998</v>
      </c>
      <c r="AK198" s="15">
        <f t="shared" si="63"/>
        <v>18.582999999999998</v>
      </c>
      <c r="AL198" s="15">
        <f t="shared" si="64"/>
        <v>18.582999999999998</v>
      </c>
      <c r="AM198" s="15">
        <f t="shared" si="65"/>
        <v>18.582999999999998</v>
      </c>
    </row>
    <row r="199" spans="1:39">
      <c r="A199" s="15">
        <v>197</v>
      </c>
      <c r="B199" s="5" t="s">
        <v>38</v>
      </c>
      <c r="C199" s="5">
        <v>621845</v>
      </c>
      <c r="D199" s="5" t="s">
        <v>191</v>
      </c>
      <c r="E199" s="5" t="s">
        <v>192</v>
      </c>
      <c r="F199" s="5" t="s">
        <v>193</v>
      </c>
      <c r="G199" s="5">
        <v>9</v>
      </c>
      <c r="H199" s="5">
        <v>6</v>
      </c>
      <c r="I199" s="5">
        <v>22</v>
      </c>
      <c r="J199" s="2">
        <f t="shared" si="57"/>
        <v>9</v>
      </c>
      <c r="K199" s="2">
        <f t="shared" si="58"/>
        <v>7</v>
      </c>
      <c r="L199" s="2">
        <f t="shared" si="59"/>
        <v>9.5833333333333339</v>
      </c>
      <c r="M199" s="2">
        <f t="shared" si="60"/>
        <v>9.5830000000000002</v>
      </c>
      <c r="N199" s="6">
        <v>9.5830000000000002</v>
      </c>
      <c r="O199" s="5">
        <v>4</v>
      </c>
      <c r="P199" s="5">
        <v>5</v>
      </c>
      <c r="Q199" s="5">
        <v>4</v>
      </c>
      <c r="R199" s="9" t="s">
        <v>47</v>
      </c>
      <c r="S199" s="5">
        <v>0</v>
      </c>
      <c r="T199" s="5">
        <v>0</v>
      </c>
      <c r="U199" s="15"/>
      <c r="V199" s="15"/>
      <c r="W199" s="15"/>
      <c r="X199" s="15"/>
      <c r="Y199" s="15"/>
      <c r="Z199" s="7">
        <v>18.582999999999998</v>
      </c>
      <c r="AA199" s="5">
        <v>0</v>
      </c>
      <c r="AB199" s="5">
        <v>0</v>
      </c>
      <c r="AC199" s="5">
        <v>0</v>
      </c>
      <c r="AD199" s="5">
        <v>0</v>
      </c>
      <c r="AE199" s="5">
        <v>0</v>
      </c>
      <c r="AF199" s="5">
        <v>0</v>
      </c>
      <c r="AG199" s="5">
        <v>0</v>
      </c>
      <c r="AH199" s="16">
        <f t="shared" si="66"/>
        <v>18.582999999999998</v>
      </c>
      <c r="AI199" s="16">
        <f t="shared" si="61"/>
        <v>22.582999999999998</v>
      </c>
      <c r="AJ199" s="16">
        <f t="shared" si="62"/>
        <v>18.582999999999998</v>
      </c>
      <c r="AK199" s="16">
        <f t="shared" si="63"/>
        <v>18.582999999999998</v>
      </c>
      <c r="AL199" s="16">
        <f t="shared" si="64"/>
        <v>18.582999999999998</v>
      </c>
      <c r="AM199" s="16">
        <f t="shared" si="65"/>
        <v>18.582999999999998</v>
      </c>
    </row>
    <row r="200" spans="1:39">
      <c r="A200" s="15">
        <v>198</v>
      </c>
      <c r="B200" s="9" t="s">
        <v>38</v>
      </c>
      <c r="C200" s="9">
        <v>621824</v>
      </c>
      <c r="D200" s="9" t="s">
        <v>237</v>
      </c>
      <c r="E200" s="9" t="s">
        <v>238</v>
      </c>
      <c r="F200" s="9" t="s">
        <v>239</v>
      </c>
      <c r="G200" s="9">
        <v>9</v>
      </c>
      <c r="H200" s="9">
        <v>6</v>
      </c>
      <c r="I200" s="9">
        <v>23</v>
      </c>
      <c r="J200" s="2">
        <f t="shared" si="57"/>
        <v>9</v>
      </c>
      <c r="K200" s="2">
        <f t="shared" si="58"/>
        <v>7</v>
      </c>
      <c r="L200" s="2">
        <f t="shared" si="59"/>
        <v>9.5833333333333339</v>
      </c>
      <c r="M200" s="2">
        <f t="shared" si="60"/>
        <v>9.5830000000000002</v>
      </c>
      <c r="N200" s="6">
        <v>9.5830000000000002</v>
      </c>
      <c r="O200" s="9">
        <v>4</v>
      </c>
      <c r="P200" s="9">
        <v>5</v>
      </c>
      <c r="Q200" s="9">
        <v>4</v>
      </c>
      <c r="R200" s="9" t="s">
        <v>47</v>
      </c>
      <c r="S200" s="9">
        <v>0</v>
      </c>
      <c r="T200" s="9">
        <v>0</v>
      </c>
      <c r="U200" s="15"/>
      <c r="V200" s="15"/>
      <c r="W200" s="15"/>
      <c r="X200" s="15"/>
      <c r="Y200" s="15"/>
      <c r="Z200" s="10">
        <v>18.582999999999998</v>
      </c>
      <c r="AA200" s="9">
        <v>0</v>
      </c>
      <c r="AB200" s="9">
        <v>0</v>
      </c>
      <c r="AC200" s="9">
        <v>0</v>
      </c>
      <c r="AD200" s="9">
        <v>0</v>
      </c>
      <c r="AE200" s="9">
        <v>0</v>
      </c>
      <c r="AF200" s="9">
        <v>0</v>
      </c>
      <c r="AG200" s="9">
        <v>0</v>
      </c>
      <c r="AH200" s="16">
        <f t="shared" si="66"/>
        <v>18.582999999999998</v>
      </c>
      <c r="AI200" s="16">
        <f t="shared" si="61"/>
        <v>22.582999999999998</v>
      </c>
      <c r="AJ200" s="16">
        <f t="shared" si="62"/>
        <v>18.582999999999998</v>
      </c>
      <c r="AK200" s="16">
        <f t="shared" si="63"/>
        <v>18.582999999999998</v>
      </c>
      <c r="AL200" s="16">
        <f t="shared" si="64"/>
        <v>18.582999999999998</v>
      </c>
      <c r="AM200" s="16">
        <f t="shared" si="65"/>
        <v>18.582999999999998</v>
      </c>
    </row>
    <row r="201" spans="1:39">
      <c r="A201" s="15">
        <v>199</v>
      </c>
      <c r="B201" s="9" t="s">
        <v>38</v>
      </c>
      <c r="C201" s="9">
        <v>620785</v>
      </c>
      <c r="D201" s="9" t="s">
        <v>90</v>
      </c>
      <c r="E201" s="9" t="s">
        <v>44</v>
      </c>
      <c r="F201" s="9" t="s">
        <v>59</v>
      </c>
      <c r="G201" s="9">
        <v>9</v>
      </c>
      <c r="H201" s="9">
        <v>6</v>
      </c>
      <c r="I201" s="9">
        <v>23</v>
      </c>
      <c r="J201" s="2">
        <f t="shared" si="57"/>
        <v>9</v>
      </c>
      <c r="K201" s="2">
        <f t="shared" si="58"/>
        <v>7</v>
      </c>
      <c r="L201" s="2">
        <f t="shared" si="59"/>
        <v>9.5833333333333339</v>
      </c>
      <c r="M201" s="2">
        <f t="shared" si="60"/>
        <v>9.5830000000000002</v>
      </c>
      <c r="N201" s="6">
        <v>9.5830000000000002</v>
      </c>
      <c r="O201" s="9">
        <v>4</v>
      </c>
      <c r="P201" s="9">
        <v>5</v>
      </c>
      <c r="Q201" s="9">
        <v>4</v>
      </c>
      <c r="R201" s="9" t="s">
        <v>47</v>
      </c>
      <c r="S201" s="9">
        <v>10</v>
      </c>
      <c r="T201" s="9" t="s">
        <v>47</v>
      </c>
      <c r="U201" s="15"/>
      <c r="V201" s="15"/>
      <c r="W201" s="15"/>
      <c r="X201" s="15"/>
      <c r="Y201" s="15"/>
      <c r="Z201" s="10">
        <v>18.582999999999998</v>
      </c>
      <c r="AA201" s="9">
        <v>0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16">
        <f t="shared" si="66"/>
        <v>18.582999999999998</v>
      </c>
      <c r="AI201" s="16">
        <f t="shared" si="61"/>
        <v>32.582999999999998</v>
      </c>
      <c r="AJ201" s="16">
        <f t="shared" si="62"/>
        <v>18.582999999999998</v>
      </c>
      <c r="AK201" s="16">
        <f t="shared" si="63"/>
        <v>18.582999999999998</v>
      </c>
      <c r="AL201" s="16">
        <f t="shared" si="64"/>
        <v>18.582999999999998</v>
      </c>
      <c r="AM201" s="16">
        <f t="shared" si="65"/>
        <v>18.582999999999998</v>
      </c>
    </row>
    <row r="202" spans="1:39">
      <c r="A202" s="15">
        <v>200</v>
      </c>
      <c r="B202" s="9" t="s">
        <v>38</v>
      </c>
      <c r="C202" s="9">
        <v>602814</v>
      </c>
      <c r="D202" s="9" t="s">
        <v>180</v>
      </c>
      <c r="E202" s="9" t="s">
        <v>181</v>
      </c>
      <c r="F202" s="9" t="s">
        <v>59</v>
      </c>
      <c r="G202" s="9">
        <v>15</v>
      </c>
      <c r="H202" s="9">
        <v>2</v>
      </c>
      <c r="I202" s="9">
        <v>25</v>
      </c>
      <c r="J202" s="2">
        <f t="shared" si="57"/>
        <v>15</v>
      </c>
      <c r="K202" s="2">
        <f t="shared" si="58"/>
        <v>3</v>
      </c>
      <c r="L202" s="2">
        <f t="shared" si="59"/>
        <v>15.25</v>
      </c>
      <c r="M202" s="2">
        <f t="shared" si="60"/>
        <v>17.875</v>
      </c>
      <c r="N202" s="6">
        <v>17.875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15"/>
      <c r="V202" s="15"/>
      <c r="W202" s="15"/>
      <c r="X202" s="15"/>
      <c r="Y202" s="15"/>
      <c r="Z202" s="10">
        <v>17.875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16">
        <f t="shared" si="66"/>
        <v>17.875</v>
      </c>
      <c r="AI202" s="16">
        <f t="shared" si="61"/>
        <v>17.875</v>
      </c>
      <c r="AJ202" s="16">
        <f t="shared" si="62"/>
        <v>17.875</v>
      </c>
      <c r="AK202" s="16">
        <f t="shared" si="63"/>
        <v>17.875</v>
      </c>
      <c r="AL202" s="16">
        <f t="shared" si="64"/>
        <v>17.875</v>
      </c>
      <c r="AM202" s="16">
        <f t="shared" si="65"/>
        <v>17.875</v>
      </c>
    </row>
    <row r="203" spans="1:39">
      <c r="A203" s="15">
        <v>201</v>
      </c>
      <c r="B203" s="9" t="s">
        <v>38</v>
      </c>
      <c r="C203" s="9">
        <v>604558</v>
      </c>
      <c r="D203" s="9" t="s">
        <v>68</v>
      </c>
      <c r="E203" s="9" t="s">
        <v>163</v>
      </c>
      <c r="F203" s="9" t="s">
        <v>110</v>
      </c>
      <c r="G203" s="9">
        <v>15</v>
      </c>
      <c r="H203" s="9">
        <v>3</v>
      </c>
      <c r="I203" s="9">
        <v>11</v>
      </c>
      <c r="J203" s="2">
        <f t="shared" si="57"/>
        <v>15</v>
      </c>
      <c r="K203" s="2">
        <f t="shared" si="58"/>
        <v>3</v>
      </c>
      <c r="L203" s="2">
        <f t="shared" si="59"/>
        <v>15.25</v>
      </c>
      <c r="M203" s="2">
        <f t="shared" si="60"/>
        <v>17.875</v>
      </c>
      <c r="N203" s="6">
        <v>17.875</v>
      </c>
      <c r="O203" s="9">
        <v>0</v>
      </c>
      <c r="P203" s="9">
        <v>0</v>
      </c>
      <c r="Q203" s="9">
        <v>4</v>
      </c>
      <c r="R203" s="9" t="s">
        <v>47</v>
      </c>
      <c r="S203" s="9">
        <v>0</v>
      </c>
      <c r="T203" s="9">
        <v>0</v>
      </c>
      <c r="U203" s="15"/>
      <c r="V203" s="15"/>
      <c r="W203" s="15"/>
      <c r="X203" s="15"/>
      <c r="Y203" s="15"/>
      <c r="Z203" s="10">
        <v>17.875</v>
      </c>
      <c r="AA203" s="9">
        <v>0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16">
        <f t="shared" si="66"/>
        <v>17.875</v>
      </c>
      <c r="AI203" s="16">
        <f t="shared" si="61"/>
        <v>21.875</v>
      </c>
      <c r="AJ203" s="16">
        <f t="shared" si="62"/>
        <v>17.875</v>
      </c>
      <c r="AK203" s="16">
        <f t="shared" si="63"/>
        <v>17.875</v>
      </c>
      <c r="AL203" s="16">
        <f t="shared" si="64"/>
        <v>17.875</v>
      </c>
      <c r="AM203" s="16">
        <f t="shared" si="65"/>
        <v>17.875</v>
      </c>
    </row>
    <row r="204" spans="1:39">
      <c r="A204" s="15">
        <v>202</v>
      </c>
      <c r="B204" s="5" t="s">
        <v>38</v>
      </c>
      <c r="C204" s="5">
        <v>604703</v>
      </c>
      <c r="D204" s="5" t="s">
        <v>268</v>
      </c>
      <c r="E204" s="5" t="s">
        <v>269</v>
      </c>
      <c r="F204" s="5" t="s">
        <v>270</v>
      </c>
      <c r="G204" s="5">
        <v>15</v>
      </c>
      <c r="H204" s="5">
        <v>2</v>
      </c>
      <c r="I204" s="5">
        <v>19</v>
      </c>
      <c r="J204" s="2">
        <f t="shared" si="57"/>
        <v>15</v>
      </c>
      <c r="K204" s="2">
        <f t="shared" si="58"/>
        <v>3</v>
      </c>
      <c r="L204" s="2">
        <f t="shared" si="59"/>
        <v>15.25</v>
      </c>
      <c r="M204" s="2">
        <f t="shared" si="60"/>
        <v>17.875</v>
      </c>
      <c r="N204" s="6">
        <v>17.875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15"/>
      <c r="V204" s="15"/>
      <c r="W204" s="15"/>
      <c r="X204" s="15"/>
      <c r="Y204" s="15"/>
      <c r="Z204" s="7">
        <v>21.875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  <c r="AH204" s="16">
        <f t="shared" si="66"/>
        <v>17.875</v>
      </c>
      <c r="AI204" s="16">
        <f t="shared" si="61"/>
        <v>17.875</v>
      </c>
      <c r="AJ204" s="16">
        <f t="shared" si="62"/>
        <v>17.875</v>
      </c>
      <c r="AK204" s="16">
        <f t="shared" si="63"/>
        <v>17.875</v>
      </c>
      <c r="AL204" s="16">
        <f t="shared" si="64"/>
        <v>17.875</v>
      </c>
      <c r="AM204" s="16">
        <f t="shared" si="65"/>
        <v>17.875</v>
      </c>
    </row>
    <row r="205" spans="1:39">
      <c r="A205" s="15">
        <v>203</v>
      </c>
      <c r="B205" s="5" t="s">
        <v>38</v>
      </c>
      <c r="C205" s="5">
        <v>604473</v>
      </c>
      <c r="D205" s="5" t="s">
        <v>248</v>
      </c>
      <c r="E205" s="5" t="s">
        <v>328</v>
      </c>
      <c r="F205" s="5" t="s">
        <v>329</v>
      </c>
      <c r="G205" s="5">
        <v>15</v>
      </c>
      <c r="H205" s="5">
        <v>2</v>
      </c>
      <c r="I205" s="5">
        <v>23</v>
      </c>
      <c r="J205" s="2">
        <f t="shared" ref="J205:J236" si="67">G205</f>
        <v>15</v>
      </c>
      <c r="K205" s="2">
        <f t="shared" ref="K205:K236" si="68">IF(I205&gt;14,H205+1,H205)</f>
        <v>3</v>
      </c>
      <c r="L205" s="2">
        <f t="shared" ref="L205:L236" si="69">J205+K205/12</f>
        <v>15.25</v>
      </c>
      <c r="M205" s="2">
        <f t="shared" ref="M205:M236" si="70">TRUNC((IF(L205&gt;20,(L205-20)*2+10+15,(IF(L205&gt;10,(L205-10)*1.5+10,L205*1)))),3)</f>
        <v>17.875</v>
      </c>
      <c r="N205" s="6">
        <v>17.875</v>
      </c>
      <c r="O205" s="5">
        <v>0</v>
      </c>
      <c r="P205" s="5">
        <v>0</v>
      </c>
      <c r="Q205" s="5">
        <v>4</v>
      </c>
      <c r="R205" s="9" t="s">
        <v>47</v>
      </c>
      <c r="S205" s="5">
        <v>0</v>
      </c>
      <c r="T205" s="5">
        <v>0</v>
      </c>
      <c r="U205" s="15"/>
      <c r="V205" s="15"/>
      <c r="W205" s="15"/>
      <c r="X205" s="15"/>
      <c r="Y205" s="15"/>
      <c r="Z205" s="7">
        <v>17.875</v>
      </c>
      <c r="AA205" s="5">
        <v>0</v>
      </c>
      <c r="AB205" s="5">
        <v>0</v>
      </c>
      <c r="AC205" s="5">
        <v>0</v>
      </c>
      <c r="AD205" s="5">
        <v>0</v>
      </c>
      <c r="AE205" s="5">
        <v>0</v>
      </c>
      <c r="AF205" s="5">
        <v>0</v>
      </c>
      <c r="AG205" s="5">
        <v>0</v>
      </c>
      <c r="AH205" s="16">
        <f t="shared" si="66"/>
        <v>17.875</v>
      </c>
      <c r="AI205" s="16">
        <f t="shared" si="61"/>
        <v>21.875</v>
      </c>
      <c r="AJ205" s="16">
        <f t="shared" si="62"/>
        <v>17.875</v>
      </c>
      <c r="AK205" s="16">
        <f t="shared" si="63"/>
        <v>17.875</v>
      </c>
      <c r="AL205" s="16">
        <f t="shared" si="64"/>
        <v>17.875</v>
      </c>
      <c r="AM205" s="16">
        <f t="shared" si="65"/>
        <v>17.875</v>
      </c>
    </row>
    <row r="206" spans="1:39">
      <c r="A206" s="15">
        <v>204</v>
      </c>
      <c r="B206" s="9" t="s">
        <v>38</v>
      </c>
      <c r="C206" s="9">
        <v>604845</v>
      </c>
      <c r="D206" s="9" t="s">
        <v>323</v>
      </c>
      <c r="E206" s="9" t="s">
        <v>40</v>
      </c>
      <c r="F206" s="9" t="s">
        <v>108</v>
      </c>
      <c r="G206" s="9">
        <v>15</v>
      </c>
      <c r="H206" s="9">
        <v>2</v>
      </c>
      <c r="I206" s="9">
        <v>10</v>
      </c>
      <c r="J206" s="2">
        <f t="shared" si="67"/>
        <v>15</v>
      </c>
      <c r="K206" s="2">
        <f t="shared" si="68"/>
        <v>2</v>
      </c>
      <c r="L206" s="2">
        <f t="shared" si="69"/>
        <v>15.166666666666666</v>
      </c>
      <c r="M206" s="2">
        <f t="shared" si="70"/>
        <v>17.75</v>
      </c>
      <c r="N206" s="6">
        <v>17.75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9">
        <v>0</v>
      </c>
      <c r="U206" s="15"/>
      <c r="V206" s="15"/>
      <c r="W206" s="15"/>
      <c r="X206" s="15"/>
      <c r="Y206" s="15"/>
      <c r="Z206" s="10">
        <v>17.75</v>
      </c>
      <c r="AA206" s="9">
        <v>0</v>
      </c>
      <c r="AB206" s="9">
        <v>0</v>
      </c>
      <c r="AC206" s="9">
        <v>0</v>
      </c>
      <c r="AD206" s="9">
        <v>0</v>
      </c>
      <c r="AE206" s="9">
        <v>0</v>
      </c>
      <c r="AF206" s="9">
        <v>0</v>
      </c>
      <c r="AG206" s="9">
        <v>0</v>
      </c>
      <c r="AH206" s="16">
        <f t="shared" si="66"/>
        <v>17.75</v>
      </c>
      <c r="AI206" s="16">
        <f t="shared" si="61"/>
        <v>17.75</v>
      </c>
      <c r="AJ206" s="16">
        <f t="shared" si="62"/>
        <v>17.75</v>
      </c>
      <c r="AK206" s="16">
        <f t="shared" si="63"/>
        <v>17.75</v>
      </c>
      <c r="AL206" s="16">
        <f t="shared" si="64"/>
        <v>17.75</v>
      </c>
      <c r="AM206" s="16">
        <f t="shared" si="65"/>
        <v>17.75</v>
      </c>
    </row>
    <row r="207" spans="1:39">
      <c r="A207" s="15">
        <v>205</v>
      </c>
      <c r="B207" s="9" t="s">
        <v>38</v>
      </c>
      <c r="C207" s="9">
        <v>702435</v>
      </c>
      <c r="D207" s="9" t="s">
        <v>336</v>
      </c>
      <c r="E207" s="9" t="s">
        <v>337</v>
      </c>
      <c r="F207" s="9" t="s">
        <v>108</v>
      </c>
      <c r="G207" s="6">
        <v>8</v>
      </c>
      <c r="H207" s="6">
        <v>7</v>
      </c>
      <c r="I207" s="6">
        <v>18</v>
      </c>
      <c r="J207" s="18">
        <f t="shared" si="67"/>
        <v>8</v>
      </c>
      <c r="K207" s="2">
        <f t="shared" si="68"/>
        <v>8</v>
      </c>
      <c r="L207" s="2">
        <f t="shared" si="69"/>
        <v>8.6666666666666661</v>
      </c>
      <c r="M207" s="2">
        <f t="shared" si="70"/>
        <v>8.6660000000000004</v>
      </c>
      <c r="N207" s="6">
        <v>8.67</v>
      </c>
      <c r="O207" s="9">
        <v>4</v>
      </c>
      <c r="P207" s="9">
        <v>5</v>
      </c>
      <c r="Q207" s="9">
        <v>4</v>
      </c>
      <c r="R207" s="9" t="s">
        <v>47</v>
      </c>
      <c r="S207" s="9">
        <v>10</v>
      </c>
      <c r="T207" s="9" t="s">
        <v>47</v>
      </c>
      <c r="U207" s="15"/>
      <c r="V207" s="15"/>
      <c r="W207" s="15"/>
      <c r="X207" s="15"/>
      <c r="Y207" s="15"/>
      <c r="Z207" s="10">
        <v>32.375</v>
      </c>
      <c r="AA207" s="9">
        <v>0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16">
        <f t="shared" si="66"/>
        <v>17.670000000000002</v>
      </c>
      <c r="AI207" s="16">
        <f t="shared" si="61"/>
        <v>31.67</v>
      </c>
      <c r="AJ207" s="16">
        <f t="shared" si="62"/>
        <v>17.670000000000002</v>
      </c>
      <c r="AK207" s="16">
        <f t="shared" si="63"/>
        <v>17.670000000000002</v>
      </c>
      <c r="AL207" s="16">
        <f t="shared" si="64"/>
        <v>17.670000000000002</v>
      </c>
      <c r="AM207" s="16">
        <f t="shared" si="65"/>
        <v>17.670000000000002</v>
      </c>
    </row>
    <row r="208" spans="1:39">
      <c r="A208" s="15">
        <v>206</v>
      </c>
      <c r="B208" s="9" t="s">
        <v>38</v>
      </c>
      <c r="C208" s="9">
        <v>613017</v>
      </c>
      <c r="D208" s="9" t="s">
        <v>320</v>
      </c>
      <c r="E208" s="9" t="s">
        <v>144</v>
      </c>
      <c r="F208" s="9" t="s">
        <v>175</v>
      </c>
      <c r="G208" s="9">
        <v>12</v>
      </c>
      <c r="H208" s="9">
        <v>4</v>
      </c>
      <c r="I208" s="9">
        <v>26</v>
      </c>
      <c r="J208" s="2">
        <f t="shared" si="67"/>
        <v>12</v>
      </c>
      <c r="K208" s="2">
        <f t="shared" si="68"/>
        <v>5</v>
      </c>
      <c r="L208" s="2">
        <f t="shared" si="69"/>
        <v>12.416666666666666</v>
      </c>
      <c r="M208" s="2">
        <f t="shared" si="70"/>
        <v>13.625</v>
      </c>
      <c r="N208" s="6">
        <v>13.625</v>
      </c>
      <c r="O208" s="9">
        <v>4</v>
      </c>
      <c r="P208" s="9">
        <v>0</v>
      </c>
      <c r="Q208" s="9">
        <v>4</v>
      </c>
      <c r="R208" s="9" t="s">
        <v>47</v>
      </c>
      <c r="S208" s="9">
        <v>10</v>
      </c>
      <c r="T208" s="9" t="s">
        <v>47</v>
      </c>
      <c r="U208" s="15"/>
      <c r="V208" s="15"/>
      <c r="W208" s="15"/>
      <c r="X208" s="15"/>
      <c r="Y208" s="15"/>
      <c r="Z208" s="10">
        <v>17.625</v>
      </c>
      <c r="AA208" s="9">
        <v>0</v>
      </c>
      <c r="AB208" s="9">
        <v>0</v>
      </c>
      <c r="AC208" s="9">
        <v>0</v>
      </c>
      <c r="AD208" s="9">
        <v>0</v>
      </c>
      <c r="AE208" s="9">
        <v>0</v>
      </c>
      <c r="AF208" s="9">
        <v>0</v>
      </c>
      <c r="AG208" s="9">
        <v>0</v>
      </c>
      <c r="AH208" s="16">
        <f t="shared" si="66"/>
        <v>17.625</v>
      </c>
      <c r="AI208" s="16">
        <f t="shared" si="61"/>
        <v>31.625</v>
      </c>
      <c r="AJ208" s="16">
        <f t="shared" si="62"/>
        <v>17.625</v>
      </c>
      <c r="AK208" s="16">
        <f t="shared" si="63"/>
        <v>17.625</v>
      </c>
      <c r="AL208" s="16">
        <f t="shared" si="64"/>
        <v>17.625</v>
      </c>
      <c r="AM208" s="16">
        <f t="shared" si="65"/>
        <v>17.625</v>
      </c>
    </row>
    <row r="209" spans="1:39">
      <c r="A209" s="15">
        <v>207</v>
      </c>
      <c r="B209" s="15" t="s">
        <v>38</v>
      </c>
      <c r="C209" s="15">
        <v>701725</v>
      </c>
      <c r="D209" s="15" t="s">
        <v>78</v>
      </c>
      <c r="E209" s="15" t="s">
        <v>79</v>
      </c>
      <c r="F209" s="15">
        <v>1</v>
      </c>
      <c r="G209" s="1">
        <v>8</v>
      </c>
      <c r="H209" s="1">
        <v>6</v>
      </c>
      <c r="I209" s="1">
        <v>18</v>
      </c>
      <c r="J209" s="1">
        <f t="shared" si="67"/>
        <v>8</v>
      </c>
      <c r="K209" s="1">
        <f t="shared" si="68"/>
        <v>7</v>
      </c>
      <c r="L209" s="1">
        <f t="shared" si="69"/>
        <v>8.5833333333333339</v>
      </c>
      <c r="M209" s="1">
        <f t="shared" si="70"/>
        <v>8.5830000000000002</v>
      </c>
      <c r="N209" s="17">
        <v>8.5830000000000002</v>
      </c>
      <c r="O209" s="15">
        <v>4</v>
      </c>
      <c r="P209" s="15">
        <v>5</v>
      </c>
      <c r="Q209" s="15">
        <v>4</v>
      </c>
      <c r="R209" s="15" t="s">
        <v>47</v>
      </c>
      <c r="S209" s="15">
        <v>0</v>
      </c>
      <c r="T209" s="15">
        <v>0</v>
      </c>
      <c r="U209" s="15" t="s">
        <v>42</v>
      </c>
      <c r="V209" s="15">
        <v>0</v>
      </c>
      <c r="W209" s="15">
        <v>0</v>
      </c>
      <c r="X209" s="15">
        <v>0</v>
      </c>
      <c r="Y209" s="15">
        <v>0</v>
      </c>
      <c r="Z209" s="15">
        <v>0</v>
      </c>
      <c r="AA209" s="15">
        <v>0</v>
      </c>
      <c r="AB209" s="15">
        <v>0</v>
      </c>
      <c r="AC209" s="15">
        <v>0</v>
      </c>
      <c r="AD209" s="15">
        <v>0</v>
      </c>
      <c r="AE209" s="15">
        <v>0</v>
      </c>
      <c r="AF209" s="15">
        <v>0</v>
      </c>
      <c r="AG209" s="15">
        <v>0</v>
      </c>
      <c r="AH209" s="16">
        <f t="shared" si="66"/>
        <v>17.582999999999998</v>
      </c>
      <c r="AI209" s="15">
        <f t="shared" si="61"/>
        <v>21.582999999999998</v>
      </c>
      <c r="AJ209" s="15">
        <f t="shared" si="62"/>
        <v>17.582999999999998</v>
      </c>
      <c r="AK209" s="15">
        <f t="shared" si="63"/>
        <v>17.582999999999998</v>
      </c>
      <c r="AL209" s="15">
        <f t="shared" si="64"/>
        <v>17.582999999999998</v>
      </c>
      <c r="AM209" s="15">
        <f t="shared" si="65"/>
        <v>17.582999999999998</v>
      </c>
    </row>
    <row r="210" spans="1:39">
      <c r="A210" s="15">
        <v>208</v>
      </c>
      <c r="B210" s="15" t="s">
        <v>38</v>
      </c>
      <c r="C210" s="15">
        <v>605017</v>
      </c>
      <c r="D210" s="15" t="s">
        <v>80</v>
      </c>
      <c r="E210" s="15" t="s">
        <v>81</v>
      </c>
      <c r="F210" s="15">
        <v>1</v>
      </c>
      <c r="G210" s="1">
        <v>14</v>
      </c>
      <c r="H210" s="1">
        <v>11</v>
      </c>
      <c r="I210" s="1">
        <v>26</v>
      </c>
      <c r="J210" s="1">
        <f t="shared" si="67"/>
        <v>14</v>
      </c>
      <c r="K210" s="1">
        <f t="shared" si="68"/>
        <v>12</v>
      </c>
      <c r="L210" s="1">
        <f t="shared" si="69"/>
        <v>15</v>
      </c>
      <c r="M210" s="1">
        <f t="shared" si="70"/>
        <v>17.5</v>
      </c>
      <c r="N210" s="17">
        <v>17.5</v>
      </c>
      <c r="O210" s="15">
        <v>0</v>
      </c>
      <c r="P210" s="15">
        <v>0</v>
      </c>
      <c r="Q210" s="15">
        <v>4</v>
      </c>
      <c r="R210" s="15" t="s">
        <v>47</v>
      </c>
      <c r="S210" s="15">
        <v>0</v>
      </c>
      <c r="T210" s="15">
        <v>0</v>
      </c>
      <c r="U210" s="15" t="s">
        <v>42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0</v>
      </c>
      <c r="AB210" s="15">
        <v>0</v>
      </c>
      <c r="AC210" s="15">
        <v>0</v>
      </c>
      <c r="AD210" s="15">
        <v>0</v>
      </c>
      <c r="AE210" s="15">
        <v>0</v>
      </c>
      <c r="AF210" s="15">
        <v>0</v>
      </c>
      <c r="AG210" s="15">
        <v>0</v>
      </c>
      <c r="AH210" s="16">
        <f t="shared" si="66"/>
        <v>17.5</v>
      </c>
      <c r="AI210" s="15">
        <f t="shared" si="61"/>
        <v>21.5</v>
      </c>
      <c r="AJ210" s="15">
        <f t="shared" si="62"/>
        <v>17.5</v>
      </c>
      <c r="AK210" s="15">
        <f t="shared" si="63"/>
        <v>17.5</v>
      </c>
      <c r="AL210" s="15">
        <f t="shared" si="64"/>
        <v>17.5</v>
      </c>
      <c r="AM210" s="15">
        <f t="shared" si="65"/>
        <v>17.5</v>
      </c>
    </row>
    <row r="211" spans="1:39">
      <c r="A211" s="15">
        <v>209</v>
      </c>
      <c r="B211" s="9" t="s">
        <v>38</v>
      </c>
      <c r="C211" s="9">
        <v>604452</v>
      </c>
      <c r="D211" s="9" t="s">
        <v>341</v>
      </c>
      <c r="E211" s="9" t="s">
        <v>178</v>
      </c>
      <c r="F211" s="9" t="s">
        <v>270</v>
      </c>
      <c r="G211" s="9">
        <v>14</v>
      </c>
      <c r="H211" s="9">
        <v>6</v>
      </c>
      <c r="I211" s="9">
        <v>23</v>
      </c>
      <c r="J211" s="2">
        <f t="shared" si="67"/>
        <v>14</v>
      </c>
      <c r="K211" s="2">
        <f t="shared" si="68"/>
        <v>7</v>
      </c>
      <c r="L211" s="2">
        <f t="shared" si="69"/>
        <v>14.583333333333334</v>
      </c>
      <c r="M211" s="2">
        <f t="shared" si="70"/>
        <v>16.875</v>
      </c>
      <c r="N211" s="6">
        <v>16.875</v>
      </c>
      <c r="O211" s="9">
        <v>0</v>
      </c>
      <c r="P211" s="9">
        <v>0</v>
      </c>
      <c r="Q211" s="9">
        <v>4</v>
      </c>
      <c r="R211" s="9" t="s">
        <v>47</v>
      </c>
      <c r="S211" s="9">
        <v>0</v>
      </c>
      <c r="T211" s="9">
        <v>0</v>
      </c>
      <c r="U211" s="15"/>
      <c r="V211" s="15"/>
      <c r="W211" s="15"/>
      <c r="X211" s="15"/>
      <c r="Y211" s="15"/>
      <c r="Z211" s="10">
        <v>16.875</v>
      </c>
      <c r="AA211" s="9">
        <v>0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16">
        <f t="shared" si="66"/>
        <v>16.875</v>
      </c>
      <c r="AI211" s="16">
        <f t="shared" si="61"/>
        <v>20.875</v>
      </c>
      <c r="AJ211" s="16">
        <f t="shared" si="62"/>
        <v>16.875</v>
      </c>
      <c r="AK211" s="16">
        <f t="shared" si="63"/>
        <v>16.875</v>
      </c>
      <c r="AL211" s="16">
        <f t="shared" si="64"/>
        <v>16.875</v>
      </c>
      <c r="AM211" s="16">
        <f t="shared" si="65"/>
        <v>16.875</v>
      </c>
    </row>
    <row r="212" spans="1:39">
      <c r="A212" s="15">
        <v>210</v>
      </c>
      <c r="B212" s="9" t="s">
        <v>38</v>
      </c>
      <c r="C212" s="9">
        <v>605217</v>
      </c>
      <c r="D212" s="9" t="s">
        <v>409</v>
      </c>
      <c r="E212" s="9" t="s">
        <v>70</v>
      </c>
      <c r="F212" s="9" t="s">
        <v>121</v>
      </c>
      <c r="G212" s="9">
        <v>14</v>
      </c>
      <c r="H212" s="9">
        <v>7</v>
      </c>
      <c r="I212" s="9">
        <v>3</v>
      </c>
      <c r="J212" s="2">
        <f t="shared" si="67"/>
        <v>14</v>
      </c>
      <c r="K212" s="2">
        <f t="shared" si="68"/>
        <v>7</v>
      </c>
      <c r="L212" s="2">
        <f t="shared" si="69"/>
        <v>14.583333333333334</v>
      </c>
      <c r="M212" s="2">
        <f t="shared" si="70"/>
        <v>16.875</v>
      </c>
      <c r="N212" s="6">
        <v>16.875</v>
      </c>
      <c r="O212" s="9">
        <v>0</v>
      </c>
      <c r="P212" s="9">
        <v>0</v>
      </c>
      <c r="Q212" s="9">
        <v>4</v>
      </c>
      <c r="R212" s="9" t="s">
        <v>47</v>
      </c>
      <c r="S212" s="9">
        <v>0</v>
      </c>
      <c r="T212" s="9">
        <v>0</v>
      </c>
      <c r="U212" s="15"/>
      <c r="V212" s="15"/>
      <c r="W212" s="15"/>
      <c r="X212" s="15"/>
      <c r="Y212" s="15"/>
      <c r="Z212" s="10">
        <v>16.875</v>
      </c>
      <c r="AA212" s="9">
        <v>0</v>
      </c>
      <c r="AB212" s="9">
        <v>0</v>
      </c>
      <c r="AC212" s="9">
        <v>0</v>
      </c>
      <c r="AD212" s="9">
        <v>0</v>
      </c>
      <c r="AE212" s="9">
        <v>0</v>
      </c>
      <c r="AF212" s="9">
        <v>0</v>
      </c>
      <c r="AG212" s="9">
        <v>0</v>
      </c>
      <c r="AH212" s="16">
        <f t="shared" si="66"/>
        <v>16.875</v>
      </c>
      <c r="AI212" s="16">
        <f t="shared" si="61"/>
        <v>20.875</v>
      </c>
      <c r="AJ212" s="16">
        <f t="shared" si="62"/>
        <v>16.875</v>
      </c>
      <c r="AK212" s="16">
        <f t="shared" si="63"/>
        <v>16.875</v>
      </c>
      <c r="AL212" s="16">
        <f t="shared" si="64"/>
        <v>16.875</v>
      </c>
      <c r="AM212" s="16">
        <f t="shared" si="65"/>
        <v>16.875</v>
      </c>
    </row>
    <row r="213" spans="1:39">
      <c r="A213" s="15">
        <v>211</v>
      </c>
      <c r="B213" s="9" t="s">
        <v>38</v>
      </c>
      <c r="C213" s="9">
        <v>605708</v>
      </c>
      <c r="D213" s="9" t="s">
        <v>56</v>
      </c>
      <c r="E213" s="9" t="s">
        <v>160</v>
      </c>
      <c r="F213" s="9" t="s">
        <v>190</v>
      </c>
      <c r="G213" s="9">
        <v>14</v>
      </c>
      <c r="H213" s="9">
        <v>5</v>
      </c>
      <c r="I213" s="9">
        <v>27</v>
      </c>
      <c r="J213" s="2">
        <f t="shared" si="67"/>
        <v>14</v>
      </c>
      <c r="K213" s="2">
        <f t="shared" si="68"/>
        <v>6</v>
      </c>
      <c r="L213" s="2">
        <f t="shared" si="69"/>
        <v>14.5</v>
      </c>
      <c r="M213" s="2">
        <f t="shared" si="70"/>
        <v>16.75</v>
      </c>
      <c r="N213" s="6">
        <v>16.75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15"/>
      <c r="V213" s="15"/>
      <c r="W213" s="15"/>
      <c r="X213" s="15"/>
      <c r="Y213" s="15"/>
      <c r="Z213" s="10">
        <v>16.75</v>
      </c>
      <c r="AA213" s="9">
        <v>0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16">
        <f t="shared" si="66"/>
        <v>16.75</v>
      </c>
      <c r="AI213" s="16">
        <f t="shared" si="61"/>
        <v>16.75</v>
      </c>
      <c r="AJ213" s="16">
        <f t="shared" si="62"/>
        <v>16.75</v>
      </c>
      <c r="AK213" s="16">
        <f t="shared" si="63"/>
        <v>16.75</v>
      </c>
      <c r="AL213" s="16">
        <f t="shared" si="64"/>
        <v>16.75</v>
      </c>
      <c r="AM213" s="16">
        <f t="shared" si="65"/>
        <v>16.75</v>
      </c>
    </row>
    <row r="214" spans="1:39">
      <c r="A214" s="15">
        <v>212</v>
      </c>
      <c r="B214" s="15" t="s">
        <v>38</v>
      </c>
      <c r="C214" s="15">
        <v>601842</v>
      </c>
      <c r="D214" s="15" t="s">
        <v>99</v>
      </c>
      <c r="E214" s="15" t="s">
        <v>40</v>
      </c>
      <c r="F214" s="15"/>
      <c r="G214" s="1">
        <v>14</v>
      </c>
      <c r="H214" s="1">
        <v>4</v>
      </c>
      <c r="I214" s="1">
        <v>25</v>
      </c>
      <c r="J214" s="1">
        <f t="shared" si="67"/>
        <v>14</v>
      </c>
      <c r="K214" s="1">
        <f t="shared" si="68"/>
        <v>5</v>
      </c>
      <c r="L214" s="1">
        <f t="shared" si="69"/>
        <v>14.416666666666666</v>
      </c>
      <c r="M214" s="1">
        <f t="shared" si="70"/>
        <v>16.625</v>
      </c>
      <c r="N214" s="17">
        <v>16.625</v>
      </c>
      <c r="O214" s="15">
        <v>0</v>
      </c>
      <c r="P214" s="15">
        <v>0</v>
      </c>
      <c r="Q214" s="15">
        <v>4</v>
      </c>
      <c r="R214" s="15" t="s">
        <v>47</v>
      </c>
      <c r="S214" s="15">
        <v>0</v>
      </c>
      <c r="T214" s="15">
        <v>0</v>
      </c>
      <c r="U214" s="15"/>
      <c r="V214" s="15"/>
      <c r="W214" s="15"/>
      <c r="X214" s="15"/>
      <c r="Y214" s="15"/>
      <c r="Z214" s="15"/>
      <c r="AA214" s="15">
        <v>0</v>
      </c>
      <c r="AB214" s="15">
        <v>0</v>
      </c>
      <c r="AC214" s="15">
        <v>0</v>
      </c>
      <c r="AD214" s="15">
        <v>0</v>
      </c>
      <c r="AE214" s="15">
        <v>0</v>
      </c>
      <c r="AF214" s="15">
        <v>0</v>
      </c>
      <c r="AG214" s="15">
        <v>0</v>
      </c>
      <c r="AH214" s="16">
        <f t="shared" si="66"/>
        <v>16.625</v>
      </c>
      <c r="AI214" s="15">
        <f t="shared" si="61"/>
        <v>20.625</v>
      </c>
      <c r="AJ214" s="15">
        <f t="shared" si="62"/>
        <v>16.625</v>
      </c>
      <c r="AK214" s="15">
        <f t="shared" si="63"/>
        <v>16.625</v>
      </c>
      <c r="AL214" s="15">
        <f t="shared" si="64"/>
        <v>16.625</v>
      </c>
      <c r="AM214" s="15">
        <f t="shared" si="65"/>
        <v>16.625</v>
      </c>
    </row>
    <row r="215" spans="1:39">
      <c r="A215" s="15">
        <v>213</v>
      </c>
      <c r="B215" s="9" t="s">
        <v>38</v>
      </c>
      <c r="C215" s="9">
        <v>607085</v>
      </c>
      <c r="D215" s="9" t="s">
        <v>283</v>
      </c>
      <c r="E215" s="9" t="s">
        <v>126</v>
      </c>
      <c r="F215" s="9" t="s">
        <v>53</v>
      </c>
      <c r="G215" s="9">
        <v>14</v>
      </c>
      <c r="H215" s="9">
        <v>3</v>
      </c>
      <c r="I215" s="9">
        <v>17</v>
      </c>
      <c r="J215" s="2">
        <f t="shared" si="67"/>
        <v>14</v>
      </c>
      <c r="K215" s="2">
        <f t="shared" si="68"/>
        <v>4</v>
      </c>
      <c r="L215" s="2">
        <f t="shared" si="69"/>
        <v>14.333333333333334</v>
      </c>
      <c r="M215" s="2">
        <f t="shared" si="70"/>
        <v>16.5</v>
      </c>
      <c r="N215" s="6">
        <v>16.5</v>
      </c>
      <c r="O215" s="9">
        <v>0</v>
      </c>
      <c r="P215" s="9">
        <v>0</v>
      </c>
      <c r="Q215" s="9">
        <v>4</v>
      </c>
      <c r="R215" s="9" t="s">
        <v>47</v>
      </c>
      <c r="S215" s="9">
        <v>0</v>
      </c>
      <c r="T215" s="9">
        <v>0</v>
      </c>
      <c r="U215" s="15"/>
      <c r="V215" s="15"/>
      <c r="W215" s="15"/>
      <c r="X215" s="15"/>
      <c r="Y215" s="15"/>
      <c r="Z215" s="10">
        <v>16.5</v>
      </c>
      <c r="AA215" s="9">
        <v>0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16">
        <f t="shared" si="66"/>
        <v>16.5</v>
      </c>
      <c r="AI215" s="16">
        <f t="shared" si="61"/>
        <v>20.5</v>
      </c>
      <c r="AJ215" s="16">
        <f t="shared" si="62"/>
        <v>16.5</v>
      </c>
      <c r="AK215" s="16">
        <f t="shared" si="63"/>
        <v>16.5</v>
      </c>
      <c r="AL215" s="16">
        <f t="shared" si="64"/>
        <v>16.5</v>
      </c>
      <c r="AM215" s="16">
        <f t="shared" si="65"/>
        <v>16.5</v>
      </c>
    </row>
    <row r="216" spans="1:39">
      <c r="A216" s="15">
        <v>214</v>
      </c>
      <c r="B216" s="9" t="s">
        <v>38</v>
      </c>
      <c r="C216" s="9">
        <v>609533</v>
      </c>
      <c r="D216" s="9" t="s">
        <v>56</v>
      </c>
      <c r="E216" s="9" t="s">
        <v>144</v>
      </c>
      <c r="F216" s="9" t="s">
        <v>158</v>
      </c>
      <c r="G216" s="9">
        <v>14</v>
      </c>
      <c r="H216" s="9">
        <v>2</v>
      </c>
      <c r="I216" s="9">
        <v>23</v>
      </c>
      <c r="J216" s="2">
        <f t="shared" si="67"/>
        <v>14</v>
      </c>
      <c r="K216" s="2">
        <f t="shared" si="68"/>
        <v>3</v>
      </c>
      <c r="L216" s="2">
        <f t="shared" si="69"/>
        <v>14.25</v>
      </c>
      <c r="M216" s="2">
        <f t="shared" si="70"/>
        <v>16.375</v>
      </c>
      <c r="N216" s="6">
        <v>16.375</v>
      </c>
      <c r="O216" s="9">
        <v>0</v>
      </c>
      <c r="P216" s="9">
        <v>0</v>
      </c>
      <c r="Q216" s="9">
        <v>4</v>
      </c>
      <c r="R216" s="9" t="s">
        <v>47</v>
      </c>
      <c r="S216" s="9">
        <v>0</v>
      </c>
      <c r="T216" s="9">
        <v>0</v>
      </c>
      <c r="U216" s="15"/>
      <c r="V216" s="15"/>
      <c r="W216" s="15"/>
      <c r="X216" s="15"/>
      <c r="Y216" s="15"/>
      <c r="Z216" s="10">
        <v>16.375</v>
      </c>
      <c r="AA216" s="9">
        <v>0</v>
      </c>
      <c r="AB216" s="9">
        <v>0</v>
      </c>
      <c r="AC216" s="9">
        <v>0</v>
      </c>
      <c r="AD216" s="9">
        <v>0</v>
      </c>
      <c r="AE216" s="9">
        <v>0</v>
      </c>
      <c r="AF216" s="9">
        <v>0</v>
      </c>
      <c r="AG216" s="9">
        <v>0</v>
      </c>
      <c r="AH216" s="16">
        <f t="shared" si="66"/>
        <v>16.375</v>
      </c>
      <c r="AI216" s="16">
        <f t="shared" si="61"/>
        <v>20.375</v>
      </c>
      <c r="AJ216" s="16">
        <f t="shared" si="62"/>
        <v>16.375</v>
      </c>
      <c r="AK216" s="16">
        <f t="shared" si="63"/>
        <v>16.375</v>
      </c>
      <c r="AL216" s="16">
        <f t="shared" si="64"/>
        <v>16.375</v>
      </c>
      <c r="AM216" s="16">
        <f t="shared" si="65"/>
        <v>16.375</v>
      </c>
    </row>
    <row r="217" spans="1:39">
      <c r="A217" s="15">
        <v>215</v>
      </c>
      <c r="B217" s="9" t="s">
        <v>38</v>
      </c>
      <c r="C217" s="9">
        <v>614430</v>
      </c>
      <c r="D217" s="9" t="s">
        <v>438</v>
      </c>
      <c r="E217" s="9" t="s">
        <v>49</v>
      </c>
      <c r="F217" s="9" t="s">
        <v>110</v>
      </c>
      <c r="G217" s="9">
        <v>10</v>
      </c>
      <c r="H217" s="9">
        <v>11</v>
      </c>
      <c r="I217" s="9">
        <v>15</v>
      </c>
      <c r="J217" s="2">
        <f t="shared" si="67"/>
        <v>10</v>
      </c>
      <c r="K217" s="2">
        <f t="shared" si="68"/>
        <v>12</v>
      </c>
      <c r="L217" s="2">
        <f t="shared" si="69"/>
        <v>11</v>
      </c>
      <c r="M217" s="2">
        <f t="shared" si="70"/>
        <v>11.5</v>
      </c>
      <c r="N217" s="6">
        <v>11.5</v>
      </c>
      <c r="O217" s="9">
        <v>4</v>
      </c>
      <c r="P217" s="9">
        <v>0</v>
      </c>
      <c r="Q217" s="9">
        <v>4</v>
      </c>
      <c r="R217" s="9" t="s">
        <v>47</v>
      </c>
      <c r="S217" s="9">
        <v>10</v>
      </c>
      <c r="T217" s="9" t="s">
        <v>47</v>
      </c>
      <c r="U217" s="15"/>
      <c r="V217" s="15"/>
      <c r="W217" s="15"/>
      <c r="X217" s="15"/>
      <c r="Y217" s="15"/>
      <c r="Z217" s="10">
        <v>14.916</v>
      </c>
      <c r="AA217" s="9">
        <v>0</v>
      </c>
      <c r="AB217" s="9">
        <v>0</v>
      </c>
      <c r="AC217" s="9">
        <v>0</v>
      </c>
      <c r="AD217" s="9">
        <v>0</v>
      </c>
      <c r="AE217" s="9">
        <v>0</v>
      </c>
      <c r="AF217" s="9">
        <v>0</v>
      </c>
      <c r="AG217" s="9">
        <v>0</v>
      </c>
      <c r="AH217" s="16">
        <f t="shared" si="66"/>
        <v>15.5</v>
      </c>
      <c r="AI217" s="16">
        <f t="shared" si="61"/>
        <v>29.5</v>
      </c>
      <c r="AJ217" s="16">
        <f t="shared" si="62"/>
        <v>15.5</v>
      </c>
      <c r="AK217" s="16">
        <f t="shared" si="63"/>
        <v>15.5</v>
      </c>
      <c r="AL217" s="16">
        <f t="shared" si="64"/>
        <v>15.5</v>
      </c>
      <c r="AM217" s="16">
        <f t="shared" si="65"/>
        <v>15.5</v>
      </c>
    </row>
    <row r="218" spans="1:39">
      <c r="A218" s="15">
        <v>216</v>
      </c>
      <c r="B218" s="15" t="s">
        <v>38</v>
      </c>
      <c r="C218" s="15">
        <v>614259</v>
      </c>
      <c r="D218" s="15" t="s">
        <v>68</v>
      </c>
      <c r="E218" s="15" t="s">
        <v>40</v>
      </c>
      <c r="F218" s="15">
        <v>1</v>
      </c>
      <c r="G218" s="1">
        <v>10</v>
      </c>
      <c r="H218" s="1">
        <v>9</v>
      </c>
      <c r="I218" s="1">
        <v>24</v>
      </c>
      <c r="J218" s="1">
        <f t="shared" si="67"/>
        <v>10</v>
      </c>
      <c r="K218" s="1">
        <f t="shared" si="68"/>
        <v>10</v>
      </c>
      <c r="L218" s="1">
        <f t="shared" si="69"/>
        <v>10.833333333333334</v>
      </c>
      <c r="M218" s="1">
        <f t="shared" si="70"/>
        <v>11.25</v>
      </c>
      <c r="N218" s="17">
        <v>11.25</v>
      </c>
      <c r="O218" s="15">
        <v>4</v>
      </c>
      <c r="P218" s="15">
        <v>0</v>
      </c>
      <c r="Q218" s="15">
        <v>4</v>
      </c>
      <c r="R218" s="15" t="s">
        <v>67</v>
      </c>
      <c r="S218" s="15">
        <v>10</v>
      </c>
      <c r="T218" s="15" t="s">
        <v>67</v>
      </c>
      <c r="U218" s="15" t="s">
        <v>42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15">
        <v>0</v>
      </c>
      <c r="AB218" s="15">
        <v>0</v>
      </c>
      <c r="AC218" s="15">
        <v>0</v>
      </c>
      <c r="AD218" s="15">
        <v>0</v>
      </c>
      <c r="AE218" s="15">
        <v>0</v>
      </c>
      <c r="AF218" s="15">
        <v>0</v>
      </c>
      <c r="AG218" s="15">
        <v>0</v>
      </c>
      <c r="AH218" s="16">
        <f t="shared" si="66"/>
        <v>15.25</v>
      </c>
      <c r="AI218" s="15">
        <f t="shared" si="61"/>
        <v>15.25</v>
      </c>
      <c r="AJ218" s="15">
        <f t="shared" si="62"/>
        <v>15.25</v>
      </c>
      <c r="AK218" s="15">
        <f t="shared" si="63"/>
        <v>29.25</v>
      </c>
      <c r="AL218" s="15">
        <f t="shared" si="64"/>
        <v>15.25</v>
      </c>
      <c r="AM218" s="15">
        <f t="shared" si="65"/>
        <v>15.25</v>
      </c>
    </row>
    <row r="219" spans="1:39">
      <c r="A219" s="15">
        <v>217</v>
      </c>
      <c r="B219" s="9" t="s">
        <v>38</v>
      </c>
      <c r="C219" s="9">
        <v>614148</v>
      </c>
      <c r="D219" s="9" t="s">
        <v>132</v>
      </c>
      <c r="E219" s="9" t="s">
        <v>133</v>
      </c>
      <c r="F219" s="9" t="s">
        <v>111</v>
      </c>
      <c r="G219" s="9">
        <v>10</v>
      </c>
      <c r="H219" s="9">
        <v>9</v>
      </c>
      <c r="I219" s="9">
        <v>25</v>
      </c>
      <c r="J219" s="2">
        <f t="shared" si="67"/>
        <v>10</v>
      </c>
      <c r="K219" s="2">
        <f t="shared" si="68"/>
        <v>10</v>
      </c>
      <c r="L219" s="2">
        <f t="shared" si="69"/>
        <v>10.833333333333334</v>
      </c>
      <c r="M219" s="2">
        <f t="shared" si="70"/>
        <v>11.25</v>
      </c>
      <c r="N219" s="6">
        <v>11.25</v>
      </c>
      <c r="O219" s="9">
        <v>4</v>
      </c>
      <c r="P219" s="9">
        <v>0</v>
      </c>
      <c r="Q219" s="9">
        <v>4</v>
      </c>
      <c r="R219" s="9" t="s">
        <v>47</v>
      </c>
      <c r="S219" s="9">
        <v>10</v>
      </c>
      <c r="T219" s="9" t="s">
        <v>47</v>
      </c>
      <c r="U219" s="15"/>
      <c r="V219" s="15"/>
      <c r="W219" s="15"/>
      <c r="X219" s="15"/>
      <c r="Y219" s="15"/>
      <c r="Z219" s="10">
        <v>14.833</v>
      </c>
      <c r="AA219" s="9">
        <v>0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16">
        <f t="shared" si="66"/>
        <v>15.25</v>
      </c>
      <c r="AI219" s="16">
        <f t="shared" si="61"/>
        <v>29.25</v>
      </c>
      <c r="AJ219" s="16">
        <f t="shared" si="62"/>
        <v>15.25</v>
      </c>
      <c r="AK219" s="16">
        <f t="shared" si="63"/>
        <v>15.25</v>
      </c>
      <c r="AL219" s="16">
        <f t="shared" si="64"/>
        <v>15.25</v>
      </c>
      <c r="AM219" s="16">
        <f t="shared" si="65"/>
        <v>15.25</v>
      </c>
    </row>
    <row r="220" spans="1:39">
      <c r="A220" s="15">
        <v>218</v>
      </c>
      <c r="B220" s="9" t="s">
        <v>38</v>
      </c>
      <c r="C220" s="9">
        <v>607587</v>
      </c>
      <c r="D220" s="9" t="s">
        <v>165</v>
      </c>
      <c r="E220" s="9" t="s">
        <v>166</v>
      </c>
      <c r="F220" s="9" t="s">
        <v>108</v>
      </c>
      <c r="G220" s="9">
        <v>13</v>
      </c>
      <c r="H220" s="9">
        <v>2</v>
      </c>
      <c r="I220" s="9">
        <v>23</v>
      </c>
      <c r="J220" s="2">
        <f t="shared" si="67"/>
        <v>13</v>
      </c>
      <c r="K220" s="2">
        <f t="shared" si="68"/>
        <v>3</v>
      </c>
      <c r="L220" s="2">
        <f t="shared" si="69"/>
        <v>13.25</v>
      </c>
      <c r="M220" s="2">
        <f t="shared" si="70"/>
        <v>14.875</v>
      </c>
      <c r="N220" s="6">
        <v>14.875</v>
      </c>
      <c r="O220" s="9">
        <v>0</v>
      </c>
      <c r="P220" s="9">
        <v>0</v>
      </c>
      <c r="Q220" s="9">
        <v>4</v>
      </c>
      <c r="R220" s="9" t="s">
        <v>47</v>
      </c>
      <c r="S220" s="9">
        <v>0</v>
      </c>
      <c r="T220" s="9">
        <v>0</v>
      </c>
      <c r="U220" s="15"/>
      <c r="V220" s="15"/>
      <c r="W220" s="15"/>
      <c r="X220" s="15"/>
      <c r="Y220" s="15"/>
      <c r="Z220" s="9">
        <v>14.875</v>
      </c>
      <c r="AA220" s="9">
        <v>0</v>
      </c>
      <c r="AB220" s="9">
        <v>0</v>
      </c>
      <c r="AC220" s="9">
        <v>0</v>
      </c>
      <c r="AD220" s="9">
        <v>0</v>
      </c>
      <c r="AE220" s="9">
        <v>0</v>
      </c>
      <c r="AF220" s="9">
        <v>0</v>
      </c>
      <c r="AG220" s="9">
        <v>0</v>
      </c>
      <c r="AH220" s="16">
        <f t="shared" si="66"/>
        <v>14.875</v>
      </c>
      <c r="AI220" s="16">
        <f t="shared" si="61"/>
        <v>18.875</v>
      </c>
      <c r="AJ220" s="16">
        <f t="shared" si="62"/>
        <v>14.875</v>
      </c>
      <c r="AK220" s="16">
        <f t="shared" si="63"/>
        <v>14.875</v>
      </c>
      <c r="AL220" s="16">
        <f t="shared" si="64"/>
        <v>14.875</v>
      </c>
      <c r="AM220" s="16">
        <f t="shared" si="65"/>
        <v>14.875</v>
      </c>
    </row>
    <row r="221" spans="1:39">
      <c r="A221" s="15">
        <v>219</v>
      </c>
      <c r="B221" s="9" t="s">
        <v>38</v>
      </c>
      <c r="C221" s="9">
        <v>613373</v>
      </c>
      <c r="D221" s="9" t="s">
        <v>417</v>
      </c>
      <c r="E221" s="9" t="s">
        <v>163</v>
      </c>
      <c r="F221" s="9" t="s">
        <v>108</v>
      </c>
      <c r="G221" s="9">
        <v>12</v>
      </c>
      <c r="H221" s="9">
        <v>8</v>
      </c>
      <c r="I221" s="9">
        <v>9</v>
      </c>
      <c r="J221" s="2">
        <f t="shared" si="67"/>
        <v>12</v>
      </c>
      <c r="K221" s="2">
        <f t="shared" si="68"/>
        <v>8</v>
      </c>
      <c r="L221" s="2">
        <f t="shared" si="69"/>
        <v>12.666666666666666</v>
      </c>
      <c r="M221" s="2">
        <f t="shared" si="70"/>
        <v>14</v>
      </c>
      <c r="N221" s="6">
        <v>14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9">
        <v>0</v>
      </c>
      <c r="U221" s="15"/>
      <c r="V221" s="15"/>
      <c r="W221" s="15"/>
      <c r="X221" s="15"/>
      <c r="Y221" s="15"/>
      <c r="Z221" s="10">
        <v>14</v>
      </c>
      <c r="AA221" s="9">
        <v>0</v>
      </c>
      <c r="AB221" s="9">
        <v>0</v>
      </c>
      <c r="AC221" s="9">
        <v>0</v>
      </c>
      <c r="AD221" s="9">
        <v>0</v>
      </c>
      <c r="AE221" s="9">
        <v>0</v>
      </c>
      <c r="AF221" s="9">
        <v>0</v>
      </c>
      <c r="AG221" s="9">
        <v>0</v>
      </c>
      <c r="AH221" s="16">
        <f t="shared" si="66"/>
        <v>14</v>
      </c>
      <c r="AI221" s="16">
        <f t="shared" si="61"/>
        <v>14</v>
      </c>
      <c r="AJ221" s="16">
        <f t="shared" si="62"/>
        <v>14</v>
      </c>
      <c r="AK221" s="16">
        <f t="shared" si="63"/>
        <v>14</v>
      </c>
      <c r="AL221" s="16">
        <f t="shared" si="64"/>
        <v>14</v>
      </c>
      <c r="AM221" s="16">
        <f t="shared" si="65"/>
        <v>14</v>
      </c>
    </row>
    <row r="222" spans="1:39">
      <c r="A222" s="15">
        <v>220</v>
      </c>
      <c r="B222" s="9" t="s">
        <v>38</v>
      </c>
      <c r="C222" s="9">
        <v>610992</v>
      </c>
      <c r="D222" s="9" t="s">
        <v>184</v>
      </c>
      <c r="E222" s="9" t="s">
        <v>160</v>
      </c>
      <c r="F222" s="9" t="s">
        <v>185</v>
      </c>
      <c r="G222" s="9">
        <v>12</v>
      </c>
      <c r="H222" s="9">
        <v>6</v>
      </c>
      <c r="I222" s="9">
        <v>18</v>
      </c>
      <c r="J222" s="2">
        <f t="shared" si="67"/>
        <v>12</v>
      </c>
      <c r="K222" s="2">
        <f t="shared" si="68"/>
        <v>7</v>
      </c>
      <c r="L222" s="2">
        <f t="shared" si="69"/>
        <v>12.583333333333334</v>
      </c>
      <c r="M222" s="2">
        <f t="shared" si="70"/>
        <v>13.875</v>
      </c>
      <c r="N222" s="6">
        <v>13.875</v>
      </c>
      <c r="O222" s="9">
        <v>0</v>
      </c>
      <c r="P222" s="9">
        <v>0</v>
      </c>
      <c r="Q222" s="9">
        <v>4</v>
      </c>
      <c r="R222" s="9" t="s">
        <v>47</v>
      </c>
      <c r="S222" s="9">
        <v>0</v>
      </c>
      <c r="T222" s="9">
        <v>0</v>
      </c>
      <c r="U222" s="15"/>
      <c r="V222" s="15"/>
      <c r="W222" s="15"/>
      <c r="X222" s="15"/>
      <c r="Y222" s="15"/>
      <c r="Z222" s="10">
        <v>13.875</v>
      </c>
      <c r="AA222" s="9">
        <v>0</v>
      </c>
      <c r="AB222" s="9">
        <v>0</v>
      </c>
      <c r="AC222" s="9">
        <v>0</v>
      </c>
      <c r="AD222" s="9">
        <v>0</v>
      </c>
      <c r="AE222" s="9">
        <v>0</v>
      </c>
      <c r="AF222" s="9">
        <v>0</v>
      </c>
      <c r="AG222" s="9">
        <v>0</v>
      </c>
      <c r="AH222" s="16">
        <f t="shared" si="66"/>
        <v>13.875</v>
      </c>
      <c r="AI222" s="16">
        <f t="shared" ref="AI222:AI253" si="71">AH222+IF(R222="ΠΑΤΡΕΩΝ",4,0)+IF(T222="ΠΑΤΡΕΩΝ",10,0)+IF(AE222="ΠΑΤΡΕΩΝ",AD222,0)+IF(AG222="ΠΑΤΡΕΩΝ",AF222,0)</f>
        <v>17.875</v>
      </c>
      <c r="AJ222" s="16">
        <f t="shared" ref="AJ222:AJ253" si="72">AH222+IF(R222="ΔΥΤΙΚΗΣ ΑΧΑΪΑΣ",4,0)+IF(T222="ΔΥΤΙΚΗΣ ΑΧΑΪΑΣ",10,0)+IF(AE222="ΔΥΤΙΚΗΣ ΑΧΑΪΑΣ",AD222,0)+IF(AG222="ΔΥΤΙΚΗΣ ΑΧΑΪΑΣ",AF222,0)</f>
        <v>13.875</v>
      </c>
      <c r="AK222" s="16">
        <f t="shared" ref="AK222:AK253" si="73">AH222+IF(R222="ΑΙΓΙΑΛΕΙΑΣ",4,0)+IF(T222="ΑΙΓΙΑΛΕΙΑΣ",10,0)+IF(AE222="ΑΙΓΙΑΛΕΙΑΣ",AD222,0)+IF(AG222="ΑΙΓΙΑΛΕΙΑΣ",AF222,0)</f>
        <v>13.875</v>
      </c>
      <c r="AL222" s="16">
        <f t="shared" ref="AL222:AL253" si="74">AH222+IF(R222="ΕΡΥΜΑΝΘΟΥ",4,0)+IF(T222="ΕΡΥΜΑΝΘΟΥ",10,0)+IF(AE222="ΕΡΥΜΑΝΘΟΥ",AD222,0)+IF(AG222="ΕΡΥΜΑΝΘΟΥ",AF222,0)</f>
        <v>13.875</v>
      </c>
      <c r="AM222" s="16">
        <f t="shared" ref="AM222:AM253" si="75">AH222+IF(R222="ΚΑΛΑΒΡΥΤΩΝ",4,0)+IF(T222="ΚΑΛΑΒΡΥΤΩΝ",10,0)+IF(AE222="ΚΑΛΑΒΡΥΤΩΝ",AD222,0)+IF(AG222="ΚΑΛΑΒΡΥΤΩΝ",AF222,0)</f>
        <v>13.875</v>
      </c>
    </row>
    <row r="223" spans="1:39">
      <c r="A223" s="15">
        <v>221</v>
      </c>
      <c r="B223" s="5" t="s">
        <v>38</v>
      </c>
      <c r="C223" s="5">
        <v>610690</v>
      </c>
      <c r="D223" s="5" t="s">
        <v>194</v>
      </c>
      <c r="E223" s="5" t="s">
        <v>412</v>
      </c>
      <c r="F223" s="5" t="s">
        <v>121</v>
      </c>
      <c r="G223" s="5">
        <v>12</v>
      </c>
      <c r="H223" s="5">
        <v>6</v>
      </c>
      <c r="I223" s="5">
        <v>20</v>
      </c>
      <c r="J223" s="2">
        <f t="shared" si="67"/>
        <v>12</v>
      </c>
      <c r="K223" s="2">
        <f t="shared" si="68"/>
        <v>7</v>
      </c>
      <c r="L223" s="2">
        <f t="shared" si="69"/>
        <v>12.583333333333334</v>
      </c>
      <c r="M223" s="2">
        <f t="shared" si="70"/>
        <v>13.875</v>
      </c>
      <c r="N223" s="6">
        <v>13.875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15"/>
      <c r="V223" s="15"/>
      <c r="W223" s="15"/>
      <c r="X223" s="15"/>
      <c r="Y223" s="15"/>
      <c r="Z223" s="7">
        <v>13.875</v>
      </c>
      <c r="AA223" s="5">
        <v>0</v>
      </c>
      <c r="AB223" s="5">
        <v>0</v>
      </c>
      <c r="AC223" s="5">
        <v>0</v>
      </c>
      <c r="AD223" s="5">
        <v>0</v>
      </c>
      <c r="AE223" s="5">
        <v>0</v>
      </c>
      <c r="AF223" s="5">
        <v>0</v>
      </c>
      <c r="AG223" s="5">
        <v>0</v>
      </c>
      <c r="AH223" s="16">
        <f t="shared" si="66"/>
        <v>13.875</v>
      </c>
      <c r="AI223" s="16">
        <f t="shared" si="71"/>
        <v>13.875</v>
      </c>
      <c r="AJ223" s="16">
        <f t="shared" si="72"/>
        <v>13.875</v>
      </c>
      <c r="AK223" s="16">
        <f t="shared" si="73"/>
        <v>13.875</v>
      </c>
      <c r="AL223" s="16">
        <f t="shared" si="74"/>
        <v>13.875</v>
      </c>
      <c r="AM223" s="16">
        <f t="shared" si="75"/>
        <v>13.875</v>
      </c>
    </row>
    <row r="224" spans="1:39">
      <c r="A224" s="15">
        <v>222</v>
      </c>
      <c r="B224" s="15" t="s">
        <v>38</v>
      </c>
      <c r="C224" s="15">
        <v>621161</v>
      </c>
      <c r="D224" s="15" t="s">
        <v>73</v>
      </c>
      <c r="E224" s="15" t="s">
        <v>74</v>
      </c>
      <c r="F224" s="15">
        <v>1</v>
      </c>
      <c r="G224" s="1">
        <v>9</v>
      </c>
      <c r="H224" s="1">
        <v>9</v>
      </c>
      <c r="I224" s="1">
        <v>15</v>
      </c>
      <c r="J224" s="1">
        <f t="shared" si="67"/>
        <v>9</v>
      </c>
      <c r="K224" s="1">
        <f t="shared" si="68"/>
        <v>10</v>
      </c>
      <c r="L224" s="1">
        <f t="shared" si="69"/>
        <v>9.8333333333333339</v>
      </c>
      <c r="M224" s="1">
        <f t="shared" si="70"/>
        <v>9.8330000000000002</v>
      </c>
      <c r="N224" s="17">
        <v>9.8330000000000002</v>
      </c>
      <c r="O224" s="15">
        <v>4</v>
      </c>
      <c r="P224" s="15">
        <v>0</v>
      </c>
      <c r="Q224" s="15">
        <v>0</v>
      </c>
      <c r="R224" s="15"/>
      <c r="S224" s="15">
        <v>10</v>
      </c>
      <c r="T224" s="15" t="s">
        <v>47</v>
      </c>
      <c r="U224" s="15" t="s">
        <v>42</v>
      </c>
      <c r="V224" s="15">
        <v>0</v>
      </c>
      <c r="W224" s="15">
        <v>0</v>
      </c>
      <c r="X224" s="15">
        <v>0</v>
      </c>
      <c r="Y224" s="15">
        <v>0</v>
      </c>
      <c r="Z224" s="15">
        <v>0</v>
      </c>
      <c r="AA224" s="15">
        <v>0</v>
      </c>
      <c r="AB224" s="15">
        <v>0</v>
      </c>
      <c r="AC224" s="15">
        <v>0</v>
      </c>
      <c r="AD224" s="15">
        <v>0</v>
      </c>
      <c r="AE224" s="15">
        <v>0</v>
      </c>
      <c r="AF224" s="15">
        <v>0</v>
      </c>
      <c r="AG224" s="15">
        <v>0</v>
      </c>
      <c r="AH224" s="16">
        <f t="shared" si="66"/>
        <v>13.833</v>
      </c>
      <c r="AI224" s="15">
        <f t="shared" si="71"/>
        <v>23.832999999999998</v>
      </c>
      <c r="AJ224" s="15">
        <f t="shared" si="72"/>
        <v>13.833</v>
      </c>
      <c r="AK224" s="15">
        <f t="shared" si="73"/>
        <v>13.833</v>
      </c>
      <c r="AL224" s="15">
        <f t="shared" si="74"/>
        <v>13.833</v>
      </c>
      <c r="AM224" s="15">
        <f t="shared" si="75"/>
        <v>13.833</v>
      </c>
    </row>
    <row r="225" spans="1:39">
      <c r="A225" s="15">
        <v>223</v>
      </c>
      <c r="B225" s="5" t="s">
        <v>38</v>
      </c>
      <c r="C225" s="5">
        <v>613035</v>
      </c>
      <c r="D225" s="5" t="s">
        <v>267</v>
      </c>
      <c r="E225" s="5" t="s">
        <v>55</v>
      </c>
      <c r="F225" s="5" t="s">
        <v>93</v>
      </c>
      <c r="G225" s="5">
        <v>12</v>
      </c>
      <c r="H225" s="5">
        <v>5</v>
      </c>
      <c r="I225" s="5">
        <v>17</v>
      </c>
      <c r="J225" s="2">
        <f t="shared" si="67"/>
        <v>12</v>
      </c>
      <c r="K225" s="2">
        <f t="shared" si="68"/>
        <v>6</v>
      </c>
      <c r="L225" s="2">
        <f t="shared" si="69"/>
        <v>12.5</v>
      </c>
      <c r="M225" s="2">
        <f t="shared" si="70"/>
        <v>13.75</v>
      </c>
      <c r="N225" s="6">
        <v>13.75</v>
      </c>
      <c r="O225" s="5">
        <v>0</v>
      </c>
      <c r="P225" s="5">
        <v>0</v>
      </c>
      <c r="Q225" s="6">
        <v>0</v>
      </c>
      <c r="R225" s="6">
        <v>0</v>
      </c>
      <c r="S225" s="5">
        <v>0</v>
      </c>
      <c r="T225" s="5">
        <v>0</v>
      </c>
      <c r="U225" s="15"/>
      <c r="V225" s="15"/>
      <c r="W225" s="15"/>
      <c r="X225" s="15"/>
      <c r="Y225" s="15"/>
      <c r="Z225" s="7">
        <v>13.75</v>
      </c>
      <c r="AA225" s="5">
        <v>0</v>
      </c>
      <c r="AB225" s="5">
        <v>0</v>
      </c>
      <c r="AC225" s="5">
        <v>0</v>
      </c>
      <c r="AD225" s="5">
        <v>0</v>
      </c>
      <c r="AE225" s="5">
        <v>0</v>
      </c>
      <c r="AF225" s="5">
        <v>0</v>
      </c>
      <c r="AG225" s="5">
        <v>0</v>
      </c>
      <c r="AH225" s="16">
        <f t="shared" si="66"/>
        <v>13.75</v>
      </c>
      <c r="AI225" s="16">
        <f t="shared" si="71"/>
        <v>13.75</v>
      </c>
      <c r="AJ225" s="16">
        <f t="shared" si="72"/>
        <v>13.75</v>
      </c>
      <c r="AK225" s="16">
        <f t="shared" si="73"/>
        <v>13.75</v>
      </c>
      <c r="AL225" s="16">
        <f t="shared" si="74"/>
        <v>13.75</v>
      </c>
      <c r="AM225" s="16">
        <f t="shared" si="75"/>
        <v>13.75</v>
      </c>
    </row>
    <row r="226" spans="1:39">
      <c r="A226" s="15">
        <v>224</v>
      </c>
      <c r="B226" s="9" t="s">
        <v>38</v>
      </c>
      <c r="C226" s="9">
        <v>613227</v>
      </c>
      <c r="D226" s="9" t="s">
        <v>242</v>
      </c>
      <c r="E226" s="9" t="s">
        <v>243</v>
      </c>
      <c r="F226" s="9" t="s">
        <v>121</v>
      </c>
      <c r="G226" s="9">
        <v>12</v>
      </c>
      <c r="H226" s="9">
        <v>4</v>
      </c>
      <c r="I226" s="9">
        <v>21</v>
      </c>
      <c r="J226" s="2">
        <f t="shared" si="67"/>
        <v>12</v>
      </c>
      <c r="K226" s="2">
        <f t="shared" si="68"/>
        <v>5</v>
      </c>
      <c r="L226" s="2">
        <f t="shared" si="69"/>
        <v>12.416666666666666</v>
      </c>
      <c r="M226" s="2">
        <f t="shared" si="70"/>
        <v>13.625</v>
      </c>
      <c r="N226" s="6">
        <v>13.625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9">
        <v>0</v>
      </c>
      <c r="U226" s="15"/>
      <c r="V226" s="15"/>
      <c r="W226" s="15"/>
      <c r="X226" s="15"/>
      <c r="Y226" s="15"/>
      <c r="Z226" s="10">
        <v>13.625</v>
      </c>
      <c r="AA226" s="9">
        <v>0</v>
      </c>
      <c r="AB226" s="9">
        <v>0</v>
      </c>
      <c r="AC226" s="9">
        <v>0</v>
      </c>
      <c r="AD226" s="9">
        <v>0</v>
      </c>
      <c r="AE226" s="9">
        <v>0</v>
      </c>
      <c r="AF226" s="9">
        <v>0</v>
      </c>
      <c r="AG226" s="9">
        <v>0</v>
      </c>
      <c r="AH226" s="16">
        <f t="shared" si="66"/>
        <v>13.625</v>
      </c>
      <c r="AI226" s="16">
        <f t="shared" si="71"/>
        <v>13.625</v>
      </c>
      <c r="AJ226" s="16">
        <f t="shared" si="72"/>
        <v>13.625</v>
      </c>
      <c r="AK226" s="16">
        <f t="shared" si="73"/>
        <v>13.625</v>
      </c>
      <c r="AL226" s="16">
        <f t="shared" si="74"/>
        <v>13.625</v>
      </c>
      <c r="AM226" s="16">
        <f t="shared" si="75"/>
        <v>13.625</v>
      </c>
    </row>
    <row r="227" spans="1:39">
      <c r="A227" s="15">
        <v>225</v>
      </c>
      <c r="B227" s="9" t="s">
        <v>38</v>
      </c>
      <c r="C227" s="9">
        <v>613051</v>
      </c>
      <c r="D227" s="9" t="s">
        <v>319</v>
      </c>
      <c r="E227" s="9" t="s">
        <v>55</v>
      </c>
      <c r="F227" s="9" t="s">
        <v>108</v>
      </c>
      <c r="G227" s="9">
        <v>12</v>
      </c>
      <c r="H227" s="9">
        <v>4</v>
      </c>
      <c r="I227" s="9">
        <v>25</v>
      </c>
      <c r="J227" s="2">
        <f t="shared" si="67"/>
        <v>12</v>
      </c>
      <c r="K227" s="2">
        <f t="shared" si="68"/>
        <v>5</v>
      </c>
      <c r="L227" s="2">
        <f t="shared" si="69"/>
        <v>12.416666666666666</v>
      </c>
      <c r="M227" s="2">
        <f t="shared" si="70"/>
        <v>13.625</v>
      </c>
      <c r="N227" s="6">
        <v>13.625</v>
      </c>
      <c r="O227" s="9">
        <v>0</v>
      </c>
      <c r="P227" s="9">
        <v>0</v>
      </c>
      <c r="Q227" s="9">
        <v>4</v>
      </c>
      <c r="R227" s="9" t="s">
        <v>47</v>
      </c>
      <c r="S227" s="9">
        <v>0</v>
      </c>
      <c r="T227" s="9">
        <v>0</v>
      </c>
      <c r="U227" s="15"/>
      <c r="V227" s="15"/>
      <c r="W227" s="15"/>
      <c r="X227" s="15"/>
      <c r="Y227" s="15"/>
      <c r="Z227" s="10">
        <v>13.625</v>
      </c>
      <c r="AA227" s="9">
        <v>0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16">
        <f t="shared" si="66"/>
        <v>13.625</v>
      </c>
      <c r="AI227" s="16">
        <f t="shared" si="71"/>
        <v>17.625</v>
      </c>
      <c r="AJ227" s="16">
        <f t="shared" si="72"/>
        <v>13.625</v>
      </c>
      <c r="AK227" s="16">
        <f t="shared" si="73"/>
        <v>13.625</v>
      </c>
      <c r="AL227" s="16">
        <f t="shared" si="74"/>
        <v>13.625</v>
      </c>
      <c r="AM227" s="16">
        <f t="shared" si="75"/>
        <v>13.625</v>
      </c>
    </row>
    <row r="228" spans="1:39">
      <c r="A228" s="15">
        <v>226</v>
      </c>
      <c r="B228" s="9" t="s">
        <v>38</v>
      </c>
      <c r="C228" s="9">
        <v>613172</v>
      </c>
      <c r="D228" s="9" t="s">
        <v>360</v>
      </c>
      <c r="E228" s="9" t="s">
        <v>133</v>
      </c>
      <c r="F228" s="9" t="s">
        <v>111</v>
      </c>
      <c r="G228" s="9">
        <v>12</v>
      </c>
      <c r="H228" s="9">
        <v>4</v>
      </c>
      <c r="I228" s="9">
        <v>22</v>
      </c>
      <c r="J228" s="2">
        <f t="shared" si="67"/>
        <v>12</v>
      </c>
      <c r="K228" s="2">
        <f t="shared" si="68"/>
        <v>5</v>
      </c>
      <c r="L228" s="2">
        <f t="shared" si="69"/>
        <v>12.416666666666666</v>
      </c>
      <c r="M228" s="2">
        <f t="shared" si="70"/>
        <v>13.625</v>
      </c>
      <c r="N228" s="6">
        <v>13.625</v>
      </c>
      <c r="O228" s="9">
        <v>0</v>
      </c>
      <c r="P228" s="9">
        <v>0</v>
      </c>
      <c r="Q228" s="9">
        <v>4</v>
      </c>
      <c r="R228" s="9" t="s">
        <v>41</v>
      </c>
      <c r="S228" s="9">
        <v>0</v>
      </c>
      <c r="T228" s="9">
        <v>0</v>
      </c>
      <c r="U228" s="15"/>
      <c r="V228" s="15"/>
      <c r="W228" s="15"/>
      <c r="X228" s="15"/>
      <c r="Y228" s="15"/>
      <c r="Z228" s="10">
        <v>13.625</v>
      </c>
      <c r="AA228" s="9">
        <v>0</v>
      </c>
      <c r="AB228" s="9">
        <v>0</v>
      </c>
      <c r="AC228" s="9">
        <v>0</v>
      </c>
      <c r="AD228" s="9">
        <v>0</v>
      </c>
      <c r="AE228" s="9">
        <v>0</v>
      </c>
      <c r="AF228" s="9">
        <v>0</v>
      </c>
      <c r="AG228" s="9">
        <v>0</v>
      </c>
      <c r="AH228" s="16">
        <f t="shared" si="66"/>
        <v>13.625</v>
      </c>
      <c r="AI228" s="16">
        <f t="shared" si="71"/>
        <v>13.625</v>
      </c>
      <c r="AJ228" s="16">
        <f t="shared" si="72"/>
        <v>17.625</v>
      </c>
      <c r="AK228" s="16">
        <f t="shared" si="73"/>
        <v>13.625</v>
      </c>
      <c r="AL228" s="16">
        <f t="shared" si="74"/>
        <v>13.625</v>
      </c>
      <c r="AM228" s="16">
        <f t="shared" si="75"/>
        <v>13.625</v>
      </c>
    </row>
    <row r="229" spans="1:39">
      <c r="A229" s="15">
        <v>227</v>
      </c>
      <c r="B229" s="15" t="s">
        <v>38</v>
      </c>
      <c r="C229" s="15">
        <v>617763</v>
      </c>
      <c r="D229" s="15" t="s">
        <v>75</v>
      </c>
      <c r="E229" s="15" t="s">
        <v>76</v>
      </c>
      <c r="F229" s="15">
        <v>1</v>
      </c>
      <c r="G229" s="1">
        <v>9</v>
      </c>
      <c r="H229" s="1">
        <v>7</v>
      </c>
      <c r="I229" s="1">
        <v>11</v>
      </c>
      <c r="J229" s="1">
        <f t="shared" si="67"/>
        <v>9</v>
      </c>
      <c r="K229" s="1">
        <f t="shared" si="68"/>
        <v>7</v>
      </c>
      <c r="L229" s="1">
        <f t="shared" si="69"/>
        <v>9.5833333333333339</v>
      </c>
      <c r="M229" s="1">
        <f t="shared" si="70"/>
        <v>9.5830000000000002</v>
      </c>
      <c r="N229" s="17">
        <v>9.5830000000000002</v>
      </c>
      <c r="O229" s="15">
        <v>4</v>
      </c>
      <c r="P229" s="15">
        <v>0</v>
      </c>
      <c r="Q229" s="15">
        <v>0</v>
      </c>
      <c r="R229" s="15">
        <v>0</v>
      </c>
      <c r="S229" s="15">
        <v>10</v>
      </c>
      <c r="T229" s="15" t="s">
        <v>47</v>
      </c>
      <c r="U229" s="15" t="s">
        <v>42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15">
        <v>0</v>
      </c>
      <c r="AB229" s="15">
        <v>0</v>
      </c>
      <c r="AC229" s="15">
        <v>0</v>
      </c>
      <c r="AD229" s="15">
        <v>0</v>
      </c>
      <c r="AE229" s="15">
        <v>0</v>
      </c>
      <c r="AF229" s="15">
        <v>0</v>
      </c>
      <c r="AG229" s="15">
        <v>0</v>
      </c>
      <c r="AH229" s="16">
        <f t="shared" si="66"/>
        <v>13.583</v>
      </c>
      <c r="AI229" s="15">
        <f t="shared" si="71"/>
        <v>23.582999999999998</v>
      </c>
      <c r="AJ229" s="15">
        <f t="shared" si="72"/>
        <v>13.583</v>
      </c>
      <c r="AK229" s="15">
        <f t="shared" si="73"/>
        <v>13.583</v>
      </c>
      <c r="AL229" s="15">
        <f t="shared" si="74"/>
        <v>13.583</v>
      </c>
      <c r="AM229" s="15">
        <f t="shared" si="75"/>
        <v>13.583</v>
      </c>
    </row>
    <row r="230" spans="1:39">
      <c r="A230" s="15">
        <v>228</v>
      </c>
      <c r="B230" s="15" t="s">
        <v>38</v>
      </c>
      <c r="C230" s="15">
        <v>620737</v>
      </c>
      <c r="D230" s="15" t="s">
        <v>77</v>
      </c>
      <c r="E230" s="15" t="s">
        <v>44</v>
      </c>
      <c r="F230" s="15">
        <v>1</v>
      </c>
      <c r="G230" s="1">
        <v>9</v>
      </c>
      <c r="H230" s="1">
        <v>6</v>
      </c>
      <c r="I230" s="1">
        <v>22</v>
      </c>
      <c r="J230" s="1">
        <f t="shared" si="67"/>
        <v>9</v>
      </c>
      <c r="K230" s="1">
        <f t="shared" si="68"/>
        <v>7</v>
      </c>
      <c r="L230" s="1">
        <f t="shared" si="69"/>
        <v>9.5833333333333339</v>
      </c>
      <c r="M230" s="1">
        <f t="shared" si="70"/>
        <v>9.5830000000000002</v>
      </c>
      <c r="N230" s="17">
        <v>9.5830000000000002</v>
      </c>
      <c r="O230" s="15">
        <v>4</v>
      </c>
      <c r="P230" s="15">
        <v>0</v>
      </c>
      <c r="Q230" s="15">
        <v>0</v>
      </c>
      <c r="R230" s="15">
        <v>0</v>
      </c>
      <c r="S230" s="15">
        <v>10</v>
      </c>
      <c r="T230" s="15" t="s">
        <v>47</v>
      </c>
      <c r="U230" s="15" t="s">
        <v>42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15">
        <v>0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5">
        <v>0</v>
      </c>
      <c r="AH230" s="16">
        <f t="shared" si="66"/>
        <v>13.583</v>
      </c>
      <c r="AI230" s="15">
        <f t="shared" si="71"/>
        <v>23.582999999999998</v>
      </c>
      <c r="AJ230" s="15">
        <f t="shared" si="72"/>
        <v>13.583</v>
      </c>
      <c r="AK230" s="15">
        <f t="shared" si="73"/>
        <v>13.583</v>
      </c>
      <c r="AL230" s="15">
        <f t="shared" si="74"/>
        <v>13.583</v>
      </c>
      <c r="AM230" s="15">
        <f t="shared" si="75"/>
        <v>13.583</v>
      </c>
    </row>
    <row r="231" spans="1:39">
      <c r="A231" s="15">
        <v>229</v>
      </c>
      <c r="B231" s="9" t="s">
        <v>38</v>
      </c>
      <c r="C231" s="9">
        <v>621823</v>
      </c>
      <c r="D231" s="9" t="s">
        <v>408</v>
      </c>
      <c r="E231" s="9" t="s">
        <v>160</v>
      </c>
      <c r="F231" s="9" t="s">
        <v>175</v>
      </c>
      <c r="G231" s="9">
        <v>9</v>
      </c>
      <c r="H231" s="9">
        <v>6</v>
      </c>
      <c r="I231" s="9">
        <v>23</v>
      </c>
      <c r="J231" s="2">
        <f t="shared" si="67"/>
        <v>9</v>
      </c>
      <c r="K231" s="2">
        <f t="shared" si="68"/>
        <v>7</v>
      </c>
      <c r="L231" s="2">
        <f t="shared" si="69"/>
        <v>9.5833333333333339</v>
      </c>
      <c r="M231" s="2">
        <f t="shared" si="70"/>
        <v>9.5830000000000002</v>
      </c>
      <c r="N231" s="6">
        <v>9.5830000000000002</v>
      </c>
      <c r="O231" s="9">
        <v>4</v>
      </c>
      <c r="P231" s="9">
        <v>0</v>
      </c>
      <c r="Q231" s="9">
        <v>4</v>
      </c>
      <c r="R231" s="9" t="s">
        <v>47</v>
      </c>
      <c r="S231" s="9">
        <v>10</v>
      </c>
      <c r="T231" s="9" t="s">
        <v>47</v>
      </c>
      <c r="U231" s="15"/>
      <c r="V231" s="15"/>
      <c r="W231" s="15"/>
      <c r="X231" s="15"/>
      <c r="Y231" s="15"/>
      <c r="Z231" s="10">
        <v>13.583</v>
      </c>
      <c r="AA231" s="9">
        <v>0</v>
      </c>
      <c r="AB231" s="9">
        <v>0</v>
      </c>
      <c r="AC231" s="9">
        <v>0</v>
      </c>
      <c r="AD231" s="9">
        <v>0</v>
      </c>
      <c r="AE231" s="9">
        <v>0</v>
      </c>
      <c r="AF231" s="9">
        <v>0</v>
      </c>
      <c r="AG231" s="9">
        <v>0</v>
      </c>
      <c r="AH231" s="16">
        <f t="shared" si="66"/>
        <v>13.583</v>
      </c>
      <c r="AI231" s="16">
        <f t="shared" si="71"/>
        <v>27.582999999999998</v>
      </c>
      <c r="AJ231" s="16">
        <f t="shared" si="72"/>
        <v>13.583</v>
      </c>
      <c r="AK231" s="16">
        <f t="shared" si="73"/>
        <v>13.583</v>
      </c>
      <c r="AL231" s="16">
        <f t="shared" si="74"/>
        <v>13.583</v>
      </c>
      <c r="AM231" s="16">
        <f t="shared" si="75"/>
        <v>13.583</v>
      </c>
    </row>
    <row r="232" spans="1:39">
      <c r="A232" s="15">
        <v>230</v>
      </c>
      <c r="B232" s="15" t="s">
        <v>38</v>
      </c>
      <c r="C232" s="15">
        <v>621569</v>
      </c>
      <c r="D232" s="15" t="s">
        <v>45</v>
      </c>
      <c r="E232" s="15" t="s">
        <v>46</v>
      </c>
      <c r="F232" s="15">
        <v>1</v>
      </c>
      <c r="G232" s="1">
        <v>9</v>
      </c>
      <c r="H232" s="1">
        <v>6</v>
      </c>
      <c r="I232" s="1">
        <v>0</v>
      </c>
      <c r="J232" s="1">
        <f t="shared" si="67"/>
        <v>9</v>
      </c>
      <c r="K232" s="1">
        <f t="shared" si="68"/>
        <v>6</v>
      </c>
      <c r="L232" s="1">
        <f t="shared" si="69"/>
        <v>9.5</v>
      </c>
      <c r="M232" s="1">
        <f t="shared" si="70"/>
        <v>9.5</v>
      </c>
      <c r="N232" s="17">
        <v>9.5</v>
      </c>
      <c r="O232" s="15">
        <v>4</v>
      </c>
      <c r="P232" s="15">
        <v>0</v>
      </c>
      <c r="Q232" s="15">
        <v>4</v>
      </c>
      <c r="R232" s="15" t="s">
        <v>47</v>
      </c>
      <c r="S232" s="15">
        <v>10</v>
      </c>
      <c r="T232" s="15" t="s">
        <v>47</v>
      </c>
      <c r="U232" s="15" t="s">
        <v>42</v>
      </c>
      <c r="V232" s="15">
        <v>1</v>
      </c>
      <c r="W232" s="15">
        <v>0</v>
      </c>
      <c r="X232" s="15">
        <v>0</v>
      </c>
      <c r="Y232" s="15">
        <v>0</v>
      </c>
      <c r="Z232" s="15">
        <v>0</v>
      </c>
      <c r="AA232" s="15">
        <v>0</v>
      </c>
      <c r="AB232" s="15">
        <v>0</v>
      </c>
      <c r="AC232" s="15">
        <v>0</v>
      </c>
      <c r="AD232" s="15">
        <v>0</v>
      </c>
      <c r="AE232" s="15">
        <v>0</v>
      </c>
      <c r="AF232" s="15">
        <v>0</v>
      </c>
      <c r="AG232" s="15">
        <v>0</v>
      </c>
      <c r="AH232" s="16">
        <f t="shared" si="66"/>
        <v>13.5</v>
      </c>
      <c r="AI232" s="15">
        <f t="shared" si="71"/>
        <v>27.5</v>
      </c>
      <c r="AJ232" s="15">
        <f t="shared" si="72"/>
        <v>13.5</v>
      </c>
      <c r="AK232" s="15">
        <f t="shared" si="73"/>
        <v>13.5</v>
      </c>
      <c r="AL232" s="15">
        <f t="shared" si="74"/>
        <v>13.5</v>
      </c>
      <c r="AM232" s="15">
        <f t="shared" si="75"/>
        <v>13.5</v>
      </c>
    </row>
    <row r="233" spans="1:39">
      <c r="A233" s="15">
        <v>231</v>
      </c>
      <c r="B233" s="9" t="s">
        <v>38</v>
      </c>
      <c r="C233" s="9">
        <v>614914</v>
      </c>
      <c r="D233" s="9" t="s">
        <v>252</v>
      </c>
      <c r="E233" s="9" t="s">
        <v>111</v>
      </c>
      <c r="F233" s="9" t="s">
        <v>253</v>
      </c>
      <c r="G233" s="9">
        <v>10</v>
      </c>
      <c r="H233" s="9">
        <v>8</v>
      </c>
      <c r="I233" s="9">
        <v>8</v>
      </c>
      <c r="J233" s="2">
        <f t="shared" si="67"/>
        <v>10</v>
      </c>
      <c r="K233" s="2">
        <f t="shared" si="68"/>
        <v>8</v>
      </c>
      <c r="L233" s="2">
        <f t="shared" si="69"/>
        <v>10.666666666666666</v>
      </c>
      <c r="M233" s="2">
        <f t="shared" si="70"/>
        <v>11</v>
      </c>
      <c r="N233" s="6">
        <v>11</v>
      </c>
      <c r="O233" s="9">
        <v>0</v>
      </c>
      <c r="P233" s="9">
        <v>0</v>
      </c>
      <c r="Q233" s="9">
        <v>4</v>
      </c>
      <c r="R233" s="9" t="s">
        <v>47</v>
      </c>
      <c r="S233" s="9">
        <v>0</v>
      </c>
      <c r="T233" s="9">
        <v>0</v>
      </c>
      <c r="U233" s="15"/>
      <c r="V233" s="15"/>
      <c r="W233" s="15"/>
      <c r="X233" s="15"/>
      <c r="Y233" s="15"/>
      <c r="Z233" s="10">
        <v>10.666</v>
      </c>
      <c r="AA233" s="9">
        <v>2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16">
        <f t="shared" si="66"/>
        <v>13</v>
      </c>
      <c r="AI233" s="16">
        <f t="shared" si="71"/>
        <v>17</v>
      </c>
      <c r="AJ233" s="16">
        <f t="shared" si="72"/>
        <v>13</v>
      </c>
      <c r="AK233" s="16">
        <f t="shared" si="73"/>
        <v>13</v>
      </c>
      <c r="AL233" s="16">
        <f t="shared" si="74"/>
        <v>13</v>
      </c>
      <c r="AM233" s="16">
        <f t="shared" si="75"/>
        <v>13</v>
      </c>
    </row>
    <row r="234" spans="1:39">
      <c r="A234" s="15">
        <v>232</v>
      </c>
      <c r="B234" s="5" t="s">
        <v>38</v>
      </c>
      <c r="C234" s="5">
        <v>621378</v>
      </c>
      <c r="D234" s="5" t="s">
        <v>137</v>
      </c>
      <c r="E234" s="5" t="s">
        <v>138</v>
      </c>
      <c r="F234" s="5" t="s">
        <v>139</v>
      </c>
      <c r="G234" s="5">
        <v>8</v>
      </c>
      <c r="H234" s="5">
        <v>9</v>
      </c>
      <c r="I234" s="5">
        <v>24</v>
      </c>
      <c r="J234" s="2">
        <f t="shared" si="67"/>
        <v>8</v>
      </c>
      <c r="K234" s="2">
        <f t="shared" si="68"/>
        <v>10</v>
      </c>
      <c r="L234" s="2">
        <f t="shared" si="69"/>
        <v>8.8333333333333339</v>
      </c>
      <c r="M234" s="2">
        <f t="shared" si="70"/>
        <v>8.8330000000000002</v>
      </c>
      <c r="N234" s="6">
        <v>8.8330000000000002</v>
      </c>
      <c r="O234" s="5">
        <v>4</v>
      </c>
      <c r="P234" s="5">
        <v>0</v>
      </c>
      <c r="Q234" s="5">
        <v>4</v>
      </c>
      <c r="R234" s="9" t="s">
        <v>47</v>
      </c>
      <c r="S234" s="5">
        <v>0</v>
      </c>
      <c r="T234" s="5">
        <v>0</v>
      </c>
      <c r="U234" s="15"/>
      <c r="V234" s="15"/>
      <c r="W234" s="15"/>
      <c r="X234" s="15"/>
      <c r="Y234" s="15"/>
      <c r="Z234" s="7">
        <v>12.833</v>
      </c>
      <c r="AA234" s="5">
        <v>0</v>
      </c>
      <c r="AB234" s="5">
        <v>0</v>
      </c>
      <c r="AC234" s="5">
        <v>0</v>
      </c>
      <c r="AD234" s="5">
        <v>0</v>
      </c>
      <c r="AE234" s="5">
        <v>0</v>
      </c>
      <c r="AF234" s="5">
        <v>0</v>
      </c>
      <c r="AG234" s="5">
        <v>0</v>
      </c>
      <c r="AH234" s="16">
        <f t="shared" si="66"/>
        <v>12.833</v>
      </c>
      <c r="AI234" s="16">
        <f t="shared" si="71"/>
        <v>16.832999999999998</v>
      </c>
      <c r="AJ234" s="16">
        <f t="shared" si="72"/>
        <v>12.833</v>
      </c>
      <c r="AK234" s="16">
        <f t="shared" si="73"/>
        <v>12.833</v>
      </c>
      <c r="AL234" s="16">
        <f t="shared" si="74"/>
        <v>12.833</v>
      </c>
      <c r="AM234" s="16">
        <f t="shared" si="75"/>
        <v>12.833</v>
      </c>
    </row>
    <row r="235" spans="1:39">
      <c r="A235" s="15">
        <v>233</v>
      </c>
      <c r="B235" s="9" t="s">
        <v>38</v>
      </c>
      <c r="C235" s="9">
        <v>621397</v>
      </c>
      <c r="D235" s="9" t="s">
        <v>279</v>
      </c>
      <c r="E235" s="9" t="s">
        <v>55</v>
      </c>
      <c r="F235" s="9" t="s">
        <v>111</v>
      </c>
      <c r="G235" s="9">
        <v>8</v>
      </c>
      <c r="H235" s="9">
        <v>9</v>
      </c>
      <c r="I235" s="9">
        <v>11</v>
      </c>
      <c r="J235" s="2">
        <f t="shared" si="67"/>
        <v>8</v>
      </c>
      <c r="K235" s="2">
        <f t="shared" si="68"/>
        <v>9</v>
      </c>
      <c r="L235" s="2">
        <f t="shared" si="69"/>
        <v>8.75</v>
      </c>
      <c r="M235" s="2">
        <f t="shared" si="70"/>
        <v>8.75</v>
      </c>
      <c r="N235" s="6">
        <v>8.75</v>
      </c>
      <c r="O235" s="9">
        <v>4</v>
      </c>
      <c r="P235" s="9">
        <v>0</v>
      </c>
      <c r="Q235" s="9">
        <v>4</v>
      </c>
      <c r="R235" s="9" t="s">
        <v>47</v>
      </c>
      <c r="S235" s="9">
        <v>0</v>
      </c>
      <c r="T235" s="9">
        <v>0</v>
      </c>
      <c r="U235" s="15"/>
      <c r="V235" s="15"/>
      <c r="W235" s="15"/>
      <c r="X235" s="15"/>
      <c r="Y235" s="15"/>
      <c r="Z235" s="10">
        <v>12.75</v>
      </c>
      <c r="AA235" s="9">
        <v>0</v>
      </c>
      <c r="AB235" s="9">
        <v>0</v>
      </c>
      <c r="AC235" s="9">
        <v>0</v>
      </c>
      <c r="AD235" s="9">
        <v>0</v>
      </c>
      <c r="AE235" s="9">
        <v>0</v>
      </c>
      <c r="AF235" s="9">
        <v>0</v>
      </c>
      <c r="AG235" s="9">
        <v>0</v>
      </c>
      <c r="AH235" s="16">
        <f t="shared" si="66"/>
        <v>12.75</v>
      </c>
      <c r="AI235" s="16">
        <f t="shared" si="71"/>
        <v>16.75</v>
      </c>
      <c r="AJ235" s="16">
        <f t="shared" si="72"/>
        <v>12.75</v>
      </c>
      <c r="AK235" s="16">
        <f t="shared" si="73"/>
        <v>12.75</v>
      </c>
      <c r="AL235" s="16">
        <f t="shared" si="74"/>
        <v>12.75</v>
      </c>
      <c r="AM235" s="16">
        <f t="shared" si="75"/>
        <v>12.75</v>
      </c>
    </row>
    <row r="236" spans="1:39">
      <c r="A236" s="15">
        <v>234</v>
      </c>
      <c r="B236" s="15" t="s">
        <v>38</v>
      </c>
      <c r="C236" s="15">
        <v>702008</v>
      </c>
      <c r="D236" s="15" t="s">
        <v>69</v>
      </c>
      <c r="E236" s="15" t="s">
        <v>70</v>
      </c>
      <c r="F236" s="15">
        <v>1</v>
      </c>
      <c r="G236" s="1">
        <v>8</v>
      </c>
      <c r="H236" s="1">
        <v>7</v>
      </c>
      <c r="I236" s="1">
        <v>19</v>
      </c>
      <c r="J236" s="1">
        <f t="shared" si="67"/>
        <v>8</v>
      </c>
      <c r="K236" s="1">
        <f t="shared" si="68"/>
        <v>8</v>
      </c>
      <c r="L236" s="1">
        <f t="shared" si="69"/>
        <v>8.6666666666666661</v>
      </c>
      <c r="M236" s="1">
        <f t="shared" si="70"/>
        <v>8.6660000000000004</v>
      </c>
      <c r="N236" s="17">
        <v>8.6669999999999998</v>
      </c>
      <c r="O236" s="15">
        <v>4</v>
      </c>
      <c r="P236" s="15">
        <v>0</v>
      </c>
      <c r="Q236" s="15">
        <v>4</v>
      </c>
      <c r="R236" s="15" t="s">
        <v>47</v>
      </c>
      <c r="S236" s="15">
        <v>10</v>
      </c>
      <c r="T236" s="15" t="s">
        <v>47</v>
      </c>
      <c r="U236" s="15" t="s">
        <v>42</v>
      </c>
      <c r="V236" s="15">
        <v>0</v>
      </c>
      <c r="W236" s="15">
        <v>0</v>
      </c>
      <c r="X236" s="15">
        <v>0</v>
      </c>
      <c r="Y236" s="15">
        <v>0</v>
      </c>
      <c r="Z236" s="15">
        <v>0</v>
      </c>
      <c r="AA236" s="15">
        <v>0</v>
      </c>
      <c r="AB236" s="15">
        <v>0</v>
      </c>
      <c r="AC236" s="15">
        <v>0</v>
      </c>
      <c r="AD236" s="15">
        <v>0</v>
      </c>
      <c r="AE236" s="15">
        <v>0</v>
      </c>
      <c r="AF236" s="15">
        <v>0</v>
      </c>
      <c r="AG236" s="15">
        <v>0</v>
      </c>
      <c r="AH236" s="16">
        <f t="shared" si="66"/>
        <v>12.667</v>
      </c>
      <c r="AI236" s="15">
        <f t="shared" si="71"/>
        <v>26.667000000000002</v>
      </c>
      <c r="AJ236" s="15">
        <f t="shared" si="72"/>
        <v>12.667</v>
      </c>
      <c r="AK236" s="15">
        <f t="shared" si="73"/>
        <v>12.667</v>
      </c>
      <c r="AL236" s="15">
        <f t="shared" si="74"/>
        <v>12.667</v>
      </c>
      <c r="AM236" s="15">
        <f t="shared" si="75"/>
        <v>12.667</v>
      </c>
    </row>
    <row r="237" spans="1:39">
      <c r="A237" s="15">
        <v>235</v>
      </c>
      <c r="B237" s="9" t="s">
        <v>38</v>
      </c>
      <c r="C237" s="9">
        <v>610947</v>
      </c>
      <c r="D237" s="9" t="s">
        <v>114</v>
      </c>
      <c r="E237" s="9" t="s">
        <v>115</v>
      </c>
      <c r="F237" s="9" t="s">
        <v>81</v>
      </c>
      <c r="G237" s="9">
        <v>11</v>
      </c>
      <c r="H237" s="9">
        <v>9</v>
      </c>
      <c r="I237" s="9">
        <v>7</v>
      </c>
      <c r="J237" s="2">
        <f t="shared" ref="J237:J258" si="76">G237</f>
        <v>11</v>
      </c>
      <c r="K237" s="2">
        <f t="shared" ref="K237:K258" si="77">IF(I237&gt;14,H237+1,H237)</f>
        <v>9</v>
      </c>
      <c r="L237" s="2">
        <f t="shared" ref="L237:L258" si="78">J237+K237/12</f>
        <v>11.75</v>
      </c>
      <c r="M237" s="2">
        <f t="shared" ref="M237:M258" si="79">TRUNC((IF(L237&gt;20,(L237-20)*2+10+15,(IF(L237&gt;10,(L237-10)*1.5+10,L237*1)))),3)</f>
        <v>12.625</v>
      </c>
      <c r="N237" s="6">
        <v>12.625</v>
      </c>
      <c r="O237" s="9">
        <v>0</v>
      </c>
      <c r="P237" s="9">
        <v>0</v>
      </c>
      <c r="Q237" s="9">
        <v>4</v>
      </c>
      <c r="R237" s="9" t="s">
        <v>47</v>
      </c>
      <c r="S237" s="9">
        <v>0</v>
      </c>
      <c r="T237" s="9">
        <v>0</v>
      </c>
      <c r="U237" s="15"/>
      <c r="V237" s="15"/>
      <c r="W237" s="15"/>
      <c r="X237" s="15"/>
      <c r="Y237" s="15"/>
      <c r="Z237" s="10">
        <v>12.625</v>
      </c>
      <c r="AA237" s="9">
        <v>0</v>
      </c>
      <c r="AB237" s="9">
        <v>0</v>
      </c>
      <c r="AC237" s="9">
        <v>0</v>
      </c>
      <c r="AD237" s="9">
        <v>0</v>
      </c>
      <c r="AE237" s="9">
        <v>0</v>
      </c>
      <c r="AF237" s="9">
        <v>0</v>
      </c>
      <c r="AG237" s="9">
        <v>0</v>
      </c>
      <c r="AH237" s="16">
        <f t="shared" si="66"/>
        <v>12.625</v>
      </c>
      <c r="AI237" s="16">
        <f t="shared" si="71"/>
        <v>16.625</v>
      </c>
      <c r="AJ237" s="16">
        <f t="shared" si="72"/>
        <v>12.625</v>
      </c>
      <c r="AK237" s="16">
        <f t="shared" si="73"/>
        <v>12.625</v>
      </c>
      <c r="AL237" s="16">
        <f t="shared" si="74"/>
        <v>12.625</v>
      </c>
      <c r="AM237" s="16">
        <f t="shared" si="75"/>
        <v>12.625</v>
      </c>
    </row>
    <row r="238" spans="1:39">
      <c r="A238" s="15">
        <v>236</v>
      </c>
      <c r="B238" s="9" t="s">
        <v>38</v>
      </c>
      <c r="C238" s="9">
        <v>702543</v>
      </c>
      <c r="D238" s="9" t="s">
        <v>352</v>
      </c>
      <c r="E238" s="9" t="s">
        <v>163</v>
      </c>
      <c r="F238" s="9" t="s">
        <v>57</v>
      </c>
      <c r="G238" s="9">
        <v>8</v>
      </c>
      <c r="H238" s="9">
        <v>7</v>
      </c>
      <c r="I238" s="9">
        <v>10</v>
      </c>
      <c r="J238" s="2">
        <f t="shared" si="76"/>
        <v>8</v>
      </c>
      <c r="K238" s="2">
        <f t="shared" si="77"/>
        <v>7</v>
      </c>
      <c r="L238" s="2">
        <f t="shared" si="78"/>
        <v>8.5833333333333339</v>
      </c>
      <c r="M238" s="2">
        <f t="shared" si="79"/>
        <v>8.5830000000000002</v>
      </c>
      <c r="N238" s="6">
        <v>8.5830000000000002</v>
      </c>
      <c r="O238" s="9">
        <v>4</v>
      </c>
      <c r="P238" s="9">
        <v>0</v>
      </c>
      <c r="Q238" s="9">
        <v>4</v>
      </c>
      <c r="R238" s="9" t="s">
        <v>47</v>
      </c>
      <c r="S238" s="9">
        <v>0</v>
      </c>
      <c r="T238" s="9">
        <v>0</v>
      </c>
      <c r="U238" s="15"/>
      <c r="V238" s="15"/>
      <c r="W238" s="15"/>
      <c r="X238" s="15"/>
      <c r="Y238" s="15"/>
      <c r="Z238" s="10">
        <v>12.583</v>
      </c>
      <c r="AA238" s="9">
        <v>0</v>
      </c>
      <c r="AB238" s="9">
        <v>0</v>
      </c>
      <c r="AC238" s="9">
        <v>0</v>
      </c>
      <c r="AD238" s="9">
        <v>0</v>
      </c>
      <c r="AE238" s="9">
        <v>0</v>
      </c>
      <c r="AF238" s="9">
        <v>0</v>
      </c>
      <c r="AG238" s="9">
        <v>0</v>
      </c>
      <c r="AH238" s="16">
        <f t="shared" si="66"/>
        <v>12.583</v>
      </c>
      <c r="AI238" s="16">
        <f t="shared" si="71"/>
        <v>16.582999999999998</v>
      </c>
      <c r="AJ238" s="16">
        <f t="shared" si="72"/>
        <v>12.583</v>
      </c>
      <c r="AK238" s="16">
        <f t="shared" si="73"/>
        <v>12.583</v>
      </c>
      <c r="AL238" s="16">
        <f t="shared" si="74"/>
        <v>12.583</v>
      </c>
      <c r="AM238" s="16">
        <f t="shared" si="75"/>
        <v>12.583</v>
      </c>
    </row>
    <row r="239" spans="1:39">
      <c r="A239" s="15">
        <v>237</v>
      </c>
      <c r="B239" s="9" t="s">
        <v>38</v>
      </c>
      <c r="C239" s="9">
        <v>616880</v>
      </c>
      <c r="D239" s="9" t="s">
        <v>283</v>
      </c>
      <c r="E239" s="9" t="s">
        <v>284</v>
      </c>
      <c r="F239" s="9" t="s">
        <v>57</v>
      </c>
      <c r="G239" s="9">
        <v>11</v>
      </c>
      <c r="H239" s="9">
        <v>4</v>
      </c>
      <c r="I239" s="9">
        <v>25</v>
      </c>
      <c r="J239" s="2">
        <f t="shared" si="76"/>
        <v>11</v>
      </c>
      <c r="K239" s="2">
        <f t="shared" si="77"/>
        <v>5</v>
      </c>
      <c r="L239" s="2">
        <f t="shared" si="78"/>
        <v>11.416666666666666</v>
      </c>
      <c r="M239" s="2">
        <f t="shared" si="79"/>
        <v>12.125</v>
      </c>
      <c r="N239" s="6">
        <v>12.125</v>
      </c>
      <c r="O239" s="9">
        <v>0</v>
      </c>
      <c r="P239" s="9">
        <v>0</v>
      </c>
      <c r="Q239" s="9">
        <v>4</v>
      </c>
      <c r="R239" s="9" t="s">
        <v>47</v>
      </c>
      <c r="S239" s="9">
        <v>0</v>
      </c>
      <c r="T239" s="9">
        <v>0</v>
      </c>
      <c r="U239" s="15"/>
      <c r="V239" s="15"/>
      <c r="W239" s="15"/>
      <c r="X239" s="15"/>
      <c r="Y239" s="15"/>
      <c r="Z239" s="10">
        <v>12.125</v>
      </c>
      <c r="AA239" s="9">
        <v>0</v>
      </c>
      <c r="AB239" s="9">
        <v>0</v>
      </c>
      <c r="AC239" s="9">
        <v>0</v>
      </c>
      <c r="AD239" s="9">
        <v>0</v>
      </c>
      <c r="AE239" s="9">
        <v>0</v>
      </c>
      <c r="AF239" s="9">
        <v>0</v>
      </c>
      <c r="AG239" s="9">
        <v>0</v>
      </c>
      <c r="AH239" s="16">
        <f t="shared" si="66"/>
        <v>12.125</v>
      </c>
      <c r="AI239" s="16">
        <f t="shared" si="71"/>
        <v>16.125</v>
      </c>
      <c r="AJ239" s="16">
        <f t="shared" si="72"/>
        <v>12.125</v>
      </c>
      <c r="AK239" s="16">
        <f t="shared" si="73"/>
        <v>12.125</v>
      </c>
      <c r="AL239" s="16">
        <f t="shared" si="74"/>
        <v>12.125</v>
      </c>
      <c r="AM239" s="16">
        <f t="shared" si="75"/>
        <v>12.125</v>
      </c>
    </row>
    <row r="240" spans="1:39">
      <c r="A240" s="15">
        <v>238</v>
      </c>
      <c r="B240" s="15" t="s">
        <v>38</v>
      </c>
      <c r="C240" s="15">
        <v>621798</v>
      </c>
      <c r="D240" s="15" t="s">
        <v>71</v>
      </c>
      <c r="E240" s="15" t="s">
        <v>72</v>
      </c>
      <c r="F240" s="15">
        <v>1</v>
      </c>
      <c r="G240" s="1">
        <v>8</v>
      </c>
      <c r="H240" s="1">
        <v>0</v>
      </c>
      <c r="I240" s="1">
        <v>13</v>
      </c>
      <c r="J240" s="1">
        <f t="shared" si="76"/>
        <v>8</v>
      </c>
      <c r="K240" s="1">
        <f t="shared" si="77"/>
        <v>0</v>
      </c>
      <c r="L240" s="1">
        <f t="shared" si="78"/>
        <v>8</v>
      </c>
      <c r="M240" s="1">
        <f t="shared" si="79"/>
        <v>8</v>
      </c>
      <c r="N240" s="17">
        <v>8</v>
      </c>
      <c r="O240" s="15">
        <v>4</v>
      </c>
      <c r="P240" s="15">
        <v>0</v>
      </c>
      <c r="Q240" s="15">
        <v>4</v>
      </c>
      <c r="R240" s="15" t="s">
        <v>47</v>
      </c>
      <c r="S240" s="15">
        <v>10</v>
      </c>
      <c r="T240" s="15" t="s">
        <v>47</v>
      </c>
      <c r="U240" s="15" t="s">
        <v>42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0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6">
        <f t="shared" si="66"/>
        <v>12</v>
      </c>
      <c r="AI240" s="15">
        <f t="shared" si="71"/>
        <v>26</v>
      </c>
      <c r="AJ240" s="15">
        <f t="shared" si="72"/>
        <v>12</v>
      </c>
      <c r="AK240" s="15">
        <f t="shared" si="73"/>
        <v>12</v>
      </c>
      <c r="AL240" s="15">
        <f t="shared" si="74"/>
        <v>12</v>
      </c>
      <c r="AM240" s="15">
        <f t="shared" si="75"/>
        <v>12</v>
      </c>
    </row>
    <row r="241" spans="1:39">
      <c r="A241" s="15">
        <v>239</v>
      </c>
      <c r="B241" s="5" t="s">
        <v>38</v>
      </c>
      <c r="C241" s="5">
        <v>617742</v>
      </c>
      <c r="D241" s="5" t="s">
        <v>112</v>
      </c>
      <c r="E241" s="5" t="s">
        <v>113</v>
      </c>
      <c r="F241" s="5" t="s">
        <v>59</v>
      </c>
      <c r="G241" s="5">
        <v>11</v>
      </c>
      <c r="H241" s="5">
        <v>0</v>
      </c>
      <c r="I241" s="5">
        <v>2</v>
      </c>
      <c r="J241" s="2">
        <f t="shared" si="76"/>
        <v>11</v>
      </c>
      <c r="K241" s="2">
        <f t="shared" si="77"/>
        <v>0</v>
      </c>
      <c r="L241" s="2">
        <f t="shared" si="78"/>
        <v>11</v>
      </c>
      <c r="M241" s="2">
        <f t="shared" si="79"/>
        <v>11.5</v>
      </c>
      <c r="N241" s="6">
        <v>11.5</v>
      </c>
      <c r="O241" s="5">
        <v>0</v>
      </c>
      <c r="P241" s="5">
        <v>0</v>
      </c>
      <c r="Q241" s="5">
        <v>0</v>
      </c>
      <c r="R241" s="9">
        <v>0</v>
      </c>
      <c r="S241" s="5">
        <v>0</v>
      </c>
      <c r="T241" s="5">
        <v>0</v>
      </c>
      <c r="U241" s="15"/>
      <c r="V241" s="15"/>
      <c r="W241" s="15"/>
      <c r="X241" s="15"/>
      <c r="Y241" s="15"/>
      <c r="Z241" s="7">
        <v>11.5</v>
      </c>
      <c r="AA241" s="5">
        <v>0</v>
      </c>
      <c r="AB241" s="5">
        <v>0</v>
      </c>
      <c r="AC241" s="5">
        <v>0</v>
      </c>
      <c r="AD241" s="5">
        <v>0</v>
      </c>
      <c r="AE241" s="5">
        <v>0</v>
      </c>
      <c r="AF241" s="5">
        <v>0</v>
      </c>
      <c r="AG241" s="5">
        <v>0</v>
      </c>
      <c r="AH241" s="16">
        <f t="shared" si="66"/>
        <v>11.5</v>
      </c>
      <c r="AI241" s="16">
        <f t="shared" si="71"/>
        <v>11.5</v>
      </c>
      <c r="AJ241" s="16">
        <f t="shared" si="72"/>
        <v>11.5</v>
      </c>
      <c r="AK241" s="16">
        <f t="shared" si="73"/>
        <v>11.5</v>
      </c>
      <c r="AL241" s="16">
        <f t="shared" si="74"/>
        <v>11.5</v>
      </c>
      <c r="AM241" s="16">
        <f t="shared" si="75"/>
        <v>11.5</v>
      </c>
    </row>
    <row r="242" spans="1:39">
      <c r="A242" s="15">
        <v>240</v>
      </c>
      <c r="B242" s="9" t="s">
        <v>38</v>
      </c>
      <c r="C242" s="9">
        <v>614800</v>
      </c>
      <c r="D242" s="9" t="s">
        <v>127</v>
      </c>
      <c r="E242" s="9" t="s">
        <v>128</v>
      </c>
      <c r="F242" s="9" t="s">
        <v>59</v>
      </c>
      <c r="G242" s="9">
        <v>10</v>
      </c>
      <c r="H242" s="9">
        <v>9</v>
      </c>
      <c r="I242" s="9">
        <v>26</v>
      </c>
      <c r="J242" s="2">
        <f t="shared" si="76"/>
        <v>10</v>
      </c>
      <c r="K242" s="2">
        <f t="shared" si="77"/>
        <v>10</v>
      </c>
      <c r="L242" s="2">
        <f t="shared" si="78"/>
        <v>10.833333333333334</v>
      </c>
      <c r="M242" s="2">
        <f t="shared" si="79"/>
        <v>11.25</v>
      </c>
      <c r="N242" s="6">
        <v>11.25</v>
      </c>
      <c r="O242" s="9">
        <v>0</v>
      </c>
      <c r="P242" s="9">
        <v>0</v>
      </c>
      <c r="Q242" s="9">
        <v>4</v>
      </c>
      <c r="R242" s="9" t="s">
        <v>47</v>
      </c>
      <c r="S242" s="9">
        <v>0</v>
      </c>
      <c r="T242" s="9">
        <v>0</v>
      </c>
      <c r="U242" s="15"/>
      <c r="V242" s="15"/>
      <c r="W242" s="15"/>
      <c r="X242" s="15"/>
      <c r="Y242" s="15"/>
      <c r="Z242" s="10">
        <v>10.833</v>
      </c>
      <c r="AA242" s="9">
        <v>0</v>
      </c>
      <c r="AB242" s="9">
        <v>0</v>
      </c>
      <c r="AC242" s="9">
        <v>0</v>
      </c>
      <c r="AD242" s="9">
        <v>0</v>
      </c>
      <c r="AE242" s="9">
        <v>0</v>
      </c>
      <c r="AF242" s="9">
        <v>0</v>
      </c>
      <c r="AG242" s="9">
        <v>0</v>
      </c>
      <c r="AH242" s="16">
        <f t="shared" si="66"/>
        <v>11.25</v>
      </c>
      <c r="AI242" s="16">
        <f t="shared" si="71"/>
        <v>15.25</v>
      </c>
      <c r="AJ242" s="16">
        <f t="shared" si="72"/>
        <v>11.25</v>
      </c>
      <c r="AK242" s="16">
        <f t="shared" si="73"/>
        <v>11.25</v>
      </c>
      <c r="AL242" s="16">
        <f t="shared" si="74"/>
        <v>11.25</v>
      </c>
      <c r="AM242" s="16">
        <f t="shared" si="75"/>
        <v>11.25</v>
      </c>
    </row>
    <row r="243" spans="1:39">
      <c r="A243" s="15">
        <v>241</v>
      </c>
      <c r="B243" s="9" t="s">
        <v>38</v>
      </c>
      <c r="C243" s="9">
        <v>614559</v>
      </c>
      <c r="D243" s="9" t="s">
        <v>207</v>
      </c>
      <c r="E243" s="9" t="s">
        <v>74</v>
      </c>
      <c r="F243" s="9" t="s">
        <v>110</v>
      </c>
      <c r="G243" s="9">
        <v>10</v>
      </c>
      <c r="H243" s="9">
        <v>9</v>
      </c>
      <c r="I243" s="9">
        <v>25</v>
      </c>
      <c r="J243" s="2">
        <f t="shared" si="76"/>
        <v>10</v>
      </c>
      <c r="K243" s="2">
        <f t="shared" si="77"/>
        <v>10</v>
      </c>
      <c r="L243" s="2">
        <f t="shared" si="78"/>
        <v>10.833333333333334</v>
      </c>
      <c r="M243" s="2">
        <f t="shared" si="79"/>
        <v>11.25</v>
      </c>
      <c r="N243" s="6">
        <v>11.25</v>
      </c>
      <c r="O243" s="9">
        <v>0</v>
      </c>
      <c r="P243" s="9">
        <v>0</v>
      </c>
      <c r="Q243" s="9">
        <v>4</v>
      </c>
      <c r="R243" s="9" t="s">
        <v>47</v>
      </c>
      <c r="S243" s="9">
        <v>0</v>
      </c>
      <c r="T243" s="9">
        <v>0</v>
      </c>
      <c r="U243" s="15"/>
      <c r="V243" s="15"/>
      <c r="W243" s="15"/>
      <c r="X243" s="15"/>
      <c r="Y243" s="15"/>
      <c r="Z243" s="10">
        <v>10.833</v>
      </c>
      <c r="AA243" s="9">
        <v>0</v>
      </c>
      <c r="AB243" s="9">
        <v>0</v>
      </c>
      <c r="AC243" s="9">
        <v>0</v>
      </c>
      <c r="AD243" s="9">
        <v>0</v>
      </c>
      <c r="AE243" s="9">
        <v>0</v>
      </c>
      <c r="AF243" s="9">
        <v>0</v>
      </c>
      <c r="AG243" s="9">
        <v>0</v>
      </c>
      <c r="AH243" s="16">
        <f t="shared" si="66"/>
        <v>11.25</v>
      </c>
      <c r="AI243" s="16">
        <f t="shared" si="71"/>
        <v>15.25</v>
      </c>
      <c r="AJ243" s="16">
        <f t="shared" si="72"/>
        <v>11.25</v>
      </c>
      <c r="AK243" s="16">
        <f t="shared" si="73"/>
        <v>11.25</v>
      </c>
      <c r="AL243" s="16">
        <f t="shared" si="74"/>
        <v>11.25</v>
      </c>
      <c r="AM243" s="16">
        <f t="shared" si="75"/>
        <v>11.25</v>
      </c>
    </row>
    <row r="244" spans="1:39">
      <c r="A244" s="15">
        <v>242</v>
      </c>
      <c r="B244" s="5" t="s">
        <v>38</v>
      </c>
      <c r="C244" s="5">
        <v>614829</v>
      </c>
      <c r="D244" s="5" t="s">
        <v>396</v>
      </c>
      <c r="E244" s="5" t="s">
        <v>55</v>
      </c>
      <c r="F244" s="5" t="s">
        <v>110</v>
      </c>
      <c r="G244" s="5">
        <v>10</v>
      </c>
      <c r="H244" s="5">
        <v>10</v>
      </c>
      <c r="I244" s="5">
        <v>0</v>
      </c>
      <c r="J244" s="2">
        <f t="shared" si="76"/>
        <v>10</v>
      </c>
      <c r="K244" s="2">
        <f t="shared" si="77"/>
        <v>10</v>
      </c>
      <c r="L244" s="2">
        <f t="shared" si="78"/>
        <v>10.833333333333334</v>
      </c>
      <c r="M244" s="2">
        <f t="shared" si="79"/>
        <v>11.25</v>
      </c>
      <c r="N244" s="6">
        <v>11.25</v>
      </c>
      <c r="O244" s="5">
        <v>0</v>
      </c>
      <c r="P244" s="5">
        <v>0</v>
      </c>
      <c r="Q244" s="5">
        <v>4</v>
      </c>
      <c r="R244" s="9" t="s">
        <v>47</v>
      </c>
      <c r="S244" s="5">
        <v>0</v>
      </c>
      <c r="T244" s="5">
        <v>0</v>
      </c>
      <c r="U244" s="15"/>
      <c r="V244" s="15"/>
      <c r="W244" s="15"/>
      <c r="X244" s="15"/>
      <c r="Y244" s="15"/>
      <c r="Z244" s="7">
        <v>10.833</v>
      </c>
      <c r="AA244" s="5">
        <v>0</v>
      </c>
      <c r="AB244" s="5">
        <v>0</v>
      </c>
      <c r="AC244" s="5">
        <v>0</v>
      </c>
      <c r="AD244" s="6">
        <v>3</v>
      </c>
      <c r="AE244" s="6" t="s">
        <v>47</v>
      </c>
      <c r="AF244" s="5">
        <v>0</v>
      </c>
      <c r="AG244" s="5">
        <v>0</v>
      </c>
      <c r="AH244" s="16">
        <f t="shared" si="66"/>
        <v>11.25</v>
      </c>
      <c r="AI244" s="16">
        <f t="shared" si="71"/>
        <v>18.25</v>
      </c>
      <c r="AJ244" s="16">
        <f t="shared" si="72"/>
        <v>11.25</v>
      </c>
      <c r="AK244" s="16">
        <f t="shared" si="73"/>
        <v>11.25</v>
      </c>
      <c r="AL244" s="16">
        <f t="shared" si="74"/>
        <v>11.25</v>
      </c>
      <c r="AM244" s="16">
        <f t="shared" si="75"/>
        <v>11.25</v>
      </c>
    </row>
    <row r="245" spans="1:39">
      <c r="A245" s="15">
        <v>243</v>
      </c>
      <c r="B245" s="9" t="s">
        <v>38</v>
      </c>
      <c r="C245" s="9">
        <v>617974</v>
      </c>
      <c r="D245" s="9" t="s">
        <v>94</v>
      </c>
      <c r="E245" s="9" t="s">
        <v>44</v>
      </c>
      <c r="F245" s="9" t="s">
        <v>106</v>
      </c>
      <c r="G245" s="9">
        <v>10</v>
      </c>
      <c r="H245" s="9">
        <v>7</v>
      </c>
      <c r="I245" s="9">
        <v>7</v>
      </c>
      <c r="J245" s="2">
        <f t="shared" si="76"/>
        <v>10</v>
      </c>
      <c r="K245" s="2">
        <f t="shared" si="77"/>
        <v>7</v>
      </c>
      <c r="L245" s="2">
        <f t="shared" si="78"/>
        <v>10.583333333333334</v>
      </c>
      <c r="M245" s="2">
        <f t="shared" si="79"/>
        <v>10.875</v>
      </c>
      <c r="N245" s="6">
        <v>10.875</v>
      </c>
      <c r="O245" s="9">
        <v>0</v>
      </c>
      <c r="P245" s="9">
        <v>0</v>
      </c>
      <c r="Q245" s="9">
        <v>4</v>
      </c>
      <c r="R245" s="9" t="s">
        <v>47</v>
      </c>
      <c r="S245" s="9">
        <v>0</v>
      </c>
      <c r="T245" s="9">
        <v>0</v>
      </c>
      <c r="U245" s="15"/>
      <c r="V245" s="15"/>
      <c r="W245" s="15"/>
      <c r="X245" s="15"/>
      <c r="Y245" s="15"/>
      <c r="Z245" s="10">
        <v>10.583</v>
      </c>
      <c r="AA245" s="9">
        <v>0</v>
      </c>
      <c r="AB245" s="9">
        <v>0</v>
      </c>
      <c r="AC245" s="9">
        <v>0</v>
      </c>
      <c r="AD245" s="9">
        <v>0</v>
      </c>
      <c r="AE245" s="9">
        <v>0</v>
      </c>
      <c r="AF245" s="9">
        <v>0</v>
      </c>
      <c r="AG245" s="9">
        <v>0</v>
      </c>
      <c r="AH245" s="16">
        <f t="shared" si="66"/>
        <v>10.875</v>
      </c>
      <c r="AI245" s="16">
        <f t="shared" si="71"/>
        <v>14.875</v>
      </c>
      <c r="AJ245" s="16">
        <f t="shared" si="72"/>
        <v>10.875</v>
      </c>
      <c r="AK245" s="16">
        <f t="shared" si="73"/>
        <v>10.875</v>
      </c>
      <c r="AL245" s="16">
        <f t="shared" si="74"/>
        <v>10.875</v>
      </c>
      <c r="AM245" s="16">
        <f t="shared" si="75"/>
        <v>10.875</v>
      </c>
    </row>
    <row r="246" spans="1:39">
      <c r="A246" s="15">
        <v>244</v>
      </c>
      <c r="B246" s="9" t="s">
        <v>38</v>
      </c>
      <c r="C246" s="9">
        <v>618060</v>
      </c>
      <c r="D246" s="9" t="s">
        <v>382</v>
      </c>
      <c r="E246" s="9" t="s">
        <v>103</v>
      </c>
      <c r="F246" s="9" t="s">
        <v>110</v>
      </c>
      <c r="G246" s="9">
        <v>10</v>
      </c>
      <c r="H246" s="9">
        <v>7</v>
      </c>
      <c r="I246" s="9">
        <v>6</v>
      </c>
      <c r="J246" s="2">
        <f t="shared" si="76"/>
        <v>10</v>
      </c>
      <c r="K246" s="2">
        <f t="shared" si="77"/>
        <v>7</v>
      </c>
      <c r="L246" s="2">
        <f t="shared" si="78"/>
        <v>10.583333333333334</v>
      </c>
      <c r="M246" s="2">
        <f t="shared" si="79"/>
        <v>10.875</v>
      </c>
      <c r="N246" s="6">
        <v>10.875</v>
      </c>
      <c r="O246" s="9">
        <v>0</v>
      </c>
      <c r="P246" s="9">
        <v>0</v>
      </c>
      <c r="Q246" s="9">
        <v>4</v>
      </c>
      <c r="R246" s="9" t="s">
        <v>47</v>
      </c>
      <c r="S246" s="9">
        <v>0</v>
      </c>
      <c r="T246" s="9">
        <v>0</v>
      </c>
      <c r="U246" s="15"/>
      <c r="V246" s="15"/>
      <c r="W246" s="15"/>
      <c r="X246" s="15"/>
      <c r="Y246" s="15"/>
      <c r="Z246" s="10">
        <v>10.583</v>
      </c>
      <c r="AA246" s="9">
        <v>0</v>
      </c>
      <c r="AB246" s="9">
        <v>0</v>
      </c>
      <c r="AC246" s="9">
        <v>0</v>
      </c>
      <c r="AD246" s="9">
        <v>0</v>
      </c>
      <c r="AE246" s="9">
        <v>0</v>
      </c>
      <c r="AF246" s="9">
        <v>0</v>
      </c>
      <c r="AG246" s="9">
        <v>0</v>
      </c>
      <c r="AH246" s="16">
        <f t="shared" si="66"/>
        <v>10.875</v>
      </c>
      <c r="AI246" s="16">
        <f t="shared" si="71"/>
        <v>14.875</v>
      </c>
      <c r="AJ246" s="16">
        <f t="shared" si="72"/>
        <v>10.875</v>
      </c>
      <c r="AK246" s="16">
        <f t="shared" si="73"/>
        <v>10.875</v>
      </c>
      <c r="AL246" s="16">
        <f t="shared" si="74"/>
        <v>10.875</v>
      </c>
      <c r="AM246" s="16">
        <f t="shared" si="75"/>
        <v>10.875</v>
      </c>
    </row>
    <row r="247" spans="1:39">
      <c r="A247" s="15">
        <v>245</v>
      </c>
      <c r="B247" s="9" t="s">
        <v>38</v>
      </c>
      <c r="C247" s="9">
        <v>617903</v>
      </c>
      <c r="D247" s="9" t="s">
        <v>389</v>
      </c>
      <c r="E247" s="9" t="s">
        <v>133</v>
      </c>
      <c r="F247" s="9" t="s">
        <v>87</v>
      </c>
      <c r="G247" s="9">
        <v>10</v>
      </c>
      <c r="H247" s="9">
        <v>7</v>
      </c>
      <c r="I247" s="9">
        <v>8</v>
      </c>
      <c r="J247" s="2">
        <f t="shared" si="76"/>
        <v>10</v>
      </c>
      <c r="K247" s="2">
        <f t="shared" si="77"/>
        <v>7</v>
      </c>
      <c r="L247" s="2">
        <f t="shared" si="78"/>
        <v>10.583333333333334</v>
      </c>
      <c r="M247" s="2">
        <f t="shared" si="79"/>
        <v>10.875</v>
      </c>
      <c r="N247" s="6">
        <v>10.875</v>
      </c>
      <c r="O247" s="9">
        <v>0</v>
      </c>
      <c r="P247" s="9">
        <v>0</v>
      </c>
      <c r="Q247" s="9">
        <v>4</v>
      </c>
      <c r="R247" s="9" t="s">
        <v>47</v>
      </c>
      <c r="S247" s="9">
        <v>0</v>
      </c>
      <c r="T247" s="9">
        <v>0</v>
      </c>
      <c r="U247" s="15"/>
      <c r="V247" s="15"/>
      <c r="W247" s="15"/>
      <c r="X247" s="15"/>
      <c r="Y247" s="15"/>
      <c r="Z247" s="10">
        <v>10.583</v>
      </c>
      <c r="AA247" s="9">
        <v>0</v>
      </c>
      <c r="AB247" s="9">
        <v>0</v>
      </c>
      <c r="AC247" s="9">
        <v>0</v>
      </c>
      <c r="AD247" s="9">
        <v>0</v>
      </c>
      <c r="AE247" s="9">
        <v>0</v>
      </c>
      <c r="AF247" s="9">
        <v>0</v>
      </c>
      <c r="AG247" s="9">
        <v>0</v>
      </c>
      <c r="AH247" s="16">
        <f t="shared" si="66"/>
        <v>10.875</v>
      </c>
      <c r="AI247" s="16">
        <f t="shared" si="71"/>
        <v>14.875</v>
      </c>
      <c r="AJ247" s="16">
        <f t="shared" si="72"/>
        <v>10.875</v>
      </c>
      <c r="AK247" s="16">
        <f t="shared" si="73"/>
        <v>10.875</v>
      </c>
      <c r="AL247" s="16">
        <f t="shared" si="74"/>
        <v>10.875</v>
      </c>
      <c r="AM247" s="16">
        <f t="shared" si="75"/>
        <v>10.875</v>
      </c>
    </row>
    <row r="248" spans="1:39">
      <c r="A248" s="15">
        <v>246</v>
      </c>
      <c r="B248" s="9" t="s">
        <v>38</v>
      </c>
      <c r="C248" s="9">
        <v>618058</v>
      </c>
      <c r="D248" s="9" t="s">
        <v>402</v>
      </c>
      <c r="E248" s="9" t="s">
        <v>160</v>
      </c>
      <c r="F248" s="9" t="s">
        <v>175</v>
      </c>
      <c r="G248" s="9">
        <v>10</v>
      </c>
      <c r="H248" s="9">
        <v>7</v>
      </c>
      <c r="I248" s="9">
        <v>6</v>
      </c>
      <c r="J248" s="2">
        <f t="shared" si="76"/>
        <v>10</v>
      </c>
      <c r="K248" s="2">
        <f t="shared" si="77"/>
        <v>7</v>
      </c>
      <c r="L248" s="2">
        <f t="shared" si="78"/>
        <v>10.583333333333334</v>
      </c>
      <c r="M248" s="2">
        <f t="shared" si="79"/>
        <v>10.875</v>
      </c>
      <c r="N248" s="6">
        <v>10.875</v>
      </c>
      <c r="O248" s="9">
        <v>0</v>
      </c>
      <c r="P248" s="9">
        <v>0</v>
      </c>
      <c r="Q248" s="9">
        <v>4</v>
      </c>
      <c r="R248" s="9" t="s">
        <v>47</v>
      </c>
      <c r="S248" s="9">
        <v>0</v>
      </c>
      <c r="T248" s="9">
        <v>0</v>
      </c>
      <c r="U248" s="15"/>
      <c r="V248" s="15"/>
      <c r="W248" s="15"/>
      <c r="X248" s="15"/>
      <c r="Y248" s="15"/>
      <c r="Z248" s="10">
        <v>10.583</v>
      </c>
      <c r="AA248" s="9">
        <v>0</v>
      </c>
      <c r="AB248" s="9">
        <v>0</v>
      </c>
      <c r="AC248" s="9">
        <v>0</v>
      </c>
      <c r="AD248" s="9">
        <v>0</v>
      </c>
      <c r="AE248" s="9">
        <v>0</v>
      </c>
      <c r="AF248" s="9">
        <v>0</v>
      </c>
      <c r="AG248" s="9">
        <v>0</v>
      </c>
      <c r="AH248" s="16">
        <f t="shared" si="66"/>
        <v>10.875</v>
      </c>
      <c r="AI248" s="16">
        <f t="shared" si="71"/>
        <v>14.875</v>
      </c>
      <c r="AJ248" s="16">
        <f t="shared" si="72"/>
        <v>10.875</v>
      </c>
      <c r="AK248" s="16">
        <f t="shared" si="73"/>
        <v>10.875</v>
      </c>
      <c r="AL248" s="16">
        <f t="shared" si="74"/>
        <v>10.875</v>
      </c>
      <c r="AM248" s="16">
        <f t="shared" si="75"/>
        <v>10.875</v>
      </c>
    </row>
    <row r="249" spans="1:39">
      <c r="A249" s="15">
        <v>247</v>
      </c>
      <c r="B249" s="9" t="s">
        <v>38</v>
      </c>
      <c r="C249" s="9">
        <v>618220</v>
      </c>
      <c r="D249" s="9" t="s">
        <v>105</v>
      </c>
      <c r="E249" s="9" t="s">
        <v>106</v>
      </c>
      <c r="F249" s="9" t="s">
        <v>59</v>
      </c>
      <c r="G249" s="9">
        <v>10</v>
      </c>
      <c r="H249" s="9">
        <v>5</v>
      </c>
      <c r="I249" s="9">
        <v>20</v>
      </c>
      <c r="J249" s="2">
        <f t="shared" si="76"/>
        <v>10</v>
      </c>
      <c r="K249" s="2">
        <f t="shared" si="77"/>
        <v>6</v>
      </c>
      <c r="L249" s="2">
        <f t="shared" si="78"/>
        <v>10.5</v>
      </c>
      <c r="M249" s="2">
        <f t="shared" si="79"/>
        <v>10.75</v>
      </c>
      <c r="N249" s="6">
        <v>10.75</v>
      </c>
      <c r="O249" s="9">
        <v>0</v>
      </c>
      <c r="P249" s="9">
        <v>0</v>
      </c>
      <c r="Q249" s="9">
        <v>4</v>
      </c>
      <c r="R249" s="15" t="s">
        <v>67</v>
      </c>
      <c r="S249" s="9">
        <v>0</v>
      </c>
      <c r="T249" s="9">
        <v>0</v>
      </c>
      <c r="U249" s="15"/>
      <c r="V249" s="15"/>
      <c r="W249" s="15"/>
      <c r="X249" s="15"/>
      <c r="Y249" s="15"/>
      <c r="Z249" s="10">
        <v>10.5</v>
      </c>
      <c r="AA249" s="9">
        <v>0</v>
      </c>
      <c r="AB249" s="9">
        <v>0</v>
      </c>
      <c r="AC249" s="9">
        <v>0</v>
      </c>
      <c r="AD249" s="9">
        <v>0</v>
      </c>
      <c r="AE249" s="9">
        <v>0</v>
      </c>
      <c r="AF249" s="9">
        <v>0</v>
      </c>
      <c r="AG249" s="9">
        <v>0</v>
      </c>
      <c r="AH249" s="16">
        <f t="shared" si="66"/>
        <v>10.75</v>
      </c>
      <c r="AI249" s="16">
        <f t="shared" si="71"/>
        <v>10.75</v>
      </c>
      <c r="AJ249" s="16">
        <f t="shared" si="72"/>
        <v>10.75</v>
      </c>
      <c r="AK249" s="16">
        <f t="shared" si="73"/>
        <v>14.75</v>
      </c>
      <c r="AL249" s="16">
        <f t="shared" si="74"/>
        <v>10.75</v>
      </c>
      <c r="AM249" s="16">
        <f t="shared" si="75"/>
        <v>10.75</v>
      </c>
    </row>
    <row r="250" spans="1:39">
      <c r="A250" s="15">
        <v>248</v>
      </c>
      <c r="B250" s="9" t="s">
        <v>38</v>
      </c>
      <c r="C250" s="9">
        <v>618241</v>
      </c>
      <c r="D250" s="9" t="s">
        <v>390</v>
      </c>
      <c r="E250" s="9" t="s">
        <v>391</v>
      </c>
      <c r="F250" s="9" t="s">
        <v>53</v>
      </c>
      <c r="G250" s="9">
        <v>10</v>
      </c>
      <c r="H250" s="9">
        <v>5</v>
      </c>
      <c r="I250" s="9">
        <v>19</v>
      </c>
      <c r="J250" s="2">
        <f t="shared" si="76"/>
        <v>10</v>
      </c>
      <c r="K250" s="2">
        <f t="shared" si="77"/>
        <v>6</v>
      </c>
      <c r="L250" s="2">
        <f t="shared" si="78"/>
        <v>10.5</v>
      </c>
      <c r="M250" s="2">
        <f t="shared" si="79"/>
        <v>10.75</v>
      </c>
      <c r="N250" s="6">
        <v>10.75</v>
      </c>
      <c r="O250" s="9">
        <v>0</v>
      </c>
      <c r="P250" s="9">
        <v>0</v>
      </c>
      <c r="Q250" s="9">
        <v>4</v>
      </c>
      <c r="R250" s="9" t="s">
        <v>47</v>
      </c>
      <c r="S250" s="9">
        <v>0</v>
      </c>
      <c r="T250" s="9">
        <v>0</v>
      </c>
      <c r="U250" s="15"/>
      <c r="V250" s="15"/>
      <c r="W250" s="15"/>
      <c r="X250" s="15"/>
      <c r="Y250" s="15"/>
      <c r="Z250" s="10">
        <v>10.5</v>
      </c>
      <c r="AA250" s="9">
        <v>0</v>
      </c>
      <c r="AB250" s="9">
        <v>0</v>
      </c>
      <c r="AC250" s="9">
        <v>0</v>
      </c>
      <c r="AD250" s="9">
        <v>0</v>
      </c>
      <c r="AE250" s="9">
        <v>0</v>
      </c>
      <c r="AF250" s="9">
        <v>0</v>
      </c>
      <c r="AG250" s="9">
        <v>0</v>
      </c>
      <c r="AH250" s="16">
        <f t="shared" si="66"/>
        <v>10.75</v>
      </c>
      <c r="AI250" s="16">
        <f t="shared" si="71"/>
        <v>14.75</v>
      </c>
      <c r="AJ250" s="16">
        <f t="shared" si="72"/>
        <v>10.75</v>
      </c>
      <c r="AK250" s="16">
        <f t="shared" si="73"/>
        <v>10.75</v>
      </c>
      <c r="AL250" s="16">
        <f t="shared" si="74"/>
        <v>10.75</v>
      </c>
      <c r="AM250" s="16">
        <f t="shared" si="75"/>
        <v>10.75</v>
      </c>
    </row>
    <row r="251" spans="1:39">
      <c r="A251" s="15">
        <v>249</v>
      </c>
      <c r="B251" s="5" t="s">
        <v>38</v>
      </c>
      <c r="C251" s="5">
        <v>618344</v>
      </c>
      <c r="D251" s="5" t="s">
        <v>118</v>
      </c>
      <c r="E251" s="5" t="s">
        <v>49</v>
      </c>
      <c r="F251" s="5" t="s">
        <v>87</v>
      </c>
      <c r="G251" s="5">
        <v>10</v>
      </c>
      <c r="H251" s="5">
        <v>4</v>
      </c>
      <c r="I251" s="5">
        <v>25</v>
      </c>
      <c r="J251" s="2">
        <f t="shared" si="76"/>
        <v>10</v>
      </c>
      <c r="K251" s="2">
        <f t="shared" si="77"/>
        <v>5</v>
      </c>
      <c r="L251" s="2">
        <f t="shared" si="78"/>
        <v>10.416666666666666</v>
      </c>
      <c r="M251" s="2">
        <f t="shared" si="79"/>
        <v>10.625</v>
      </c>
      <c r="N251" s="6">
        <v>10.625</v>
      </c>
      <c r="O251" s="5">
        <v>0</v>
      </c>
      <c r="P251" s="5">
        <v>0</v>
      </c>
      <c r="Q251" s="5">
        <v>0</v>
      </c>
      <c r="R251" s="9">
        <v>0</v>
      </c>
      <c r="S251" s="5">
        <v>0</v>
      </c>
      <c r="T251" s="5">
        <v>0</v>
      </c>
      <c r="U251" s="15"/>
      <c r="V251" s="15"/>
      <c r="W251" s="15"/>
      <c r="X251" s="15"/>
      <c r="Y251" s="15"/>
      <c r="Z251" s="7">
        <v>10.416</v>
      </c>
      <c r="AA251" s="5">
        <v>0</v>
      </c>
      <c r="AB251" s="5">
        <v>0</v>
      </c>
      <c r="AC251" s="5">
        <v>0</v>
      </c>
      <c r="AD251" s="5">
        <v>0</v>
      </c>
      <c r="AE251" s="5">
        <v>0</v>
      </c>
      <c r="AF251" s="5">
        <v>0</v>
      </c>
      <c r="AG251" s="5">
        <v>0</v>
      </c>
      <c r="AH251" s="16">
        <f t="shared" si="66"/>
        <v>10.625</v>
      </c>
      <c r="AI251" s="16">
        <f t="shared" si="71"/>
        <v>10.625</v>
      </c>
      <c r="AJ251" s="16">
        <f t="shared" si="72"/>
        <v>10.625</v>
      </c>
      <c r="AK251" s="16">
        <f t="shared" si="73"/>
        <v>10.625</v>
      </c>
      <c r="AL251" s="16">
        <f t="shared" si="74"/>
        <v>10.625</v>
      </c>
      <c r="AM251" s="16">
        <f t="shared" si="75"/>
        <v>10.625</v>
      </c>
    </row>
    <row r="252" spans="1:39">
      <c r="A252" s="15">
        <v>250</v>
      </c>
      <c r="B252" s="9" t="s">
        <v>38</v>
      </c>
      <c r="C252" s="9">
        <v>613906</v>
      </c>
      <c r="D252" s="9" t="s">
        <v>148</v>
      </c>
      <c r="E252" s="9" t="s">
        <v>55</v>
      </c>
      <c r="F252" s="9" t="s">
        <v>87</v>
      </c>
      <c r="G252" s="9">
        <v>10</v>
      </c>
      <c r="H252" s="9">
        <v>0</v>
      </c>
      <c r="I252" s="9">
        <v>16</v>
      </c>
      <c r="J252" s="2">
        <f t="shared" si="76"/>
        <v>10</v>
      </c>
      <c r="K252" s="2">
        <f t="shared" si="77"/>
        <v>1</v>
      </c>
      <c r="L252" s="2">
        <f t="shared" si="78"/>
        <v>10.083333333333334</v>
      </c>
      <c r="M252" s="2">
        <f t="shared" si="79"/>
        <v>10.125</v>
      </c>
      <c r="N252" s="6">
        <v>10.125</v>
      </c>
      <c r="O252" s="9">
        <v>0</v>
      </c>
      <c r="P252" s="9">
        <v>0</v>
      </c>
      <c r="Q252" s="9">
        <v>4</v>
      </c>
      <c r="R252" s="9" t="s">
        <v>47</v>
      </c>
      <c r="S252" s="9">
        <v>0</v>
      </c>
      <c r="T252" s="9">
        <v>0</v>
      </c>
      <c r="U252" s="15"/>
      <c r="V252" s="15"/>
      <c r="W252" s="15"/>
      <c r="X252" s="15"/>
      <c r="Y252" s="15"/>
      <c r="Z252" s="10">
        <v>10.083</v>
      </c>
      <c r="AA252" s="9">
        <v>0</v>
      </c>
      <c r="AB252" s="9">
        <v>0</v>
      </c>
      <c r="AC252" s="9">
        <v>0</v>
      </c>
      <c r="AD252" s="9">
        <v>0</v>
      </c>
      <c r="AE252" s="9">
        <v>0</v>
      </c>
      <c r="AF252" s="9">
        <v>0</v>
      </c>
      <c r="AG252" s="9">
        <v>0</v>
      </c>
      <c r="AH252" s="16">
        <f t="shared" si="66"/>
        <v>10.125</v>
      </c>
      <c r="AI252" s="16">
        <f t="shared" si="71"/>
        <v>14.125</v>
      </c>
      <c r="AJ252" s="16">
        <f t="shared" si="72"/>
        <v>10.125</v>
      </c>
      <c r="AK252" s="16">
        <f t="shared" si="73"/>
        <v>10.125</v>
      </c>
      <c r="AL252" s="16">
        <f t="shared" si="74"/>
        <v>10.125</v>
      </c>
      <c r="AM252" s="16">
        <f t="shared" si="75"/>
        <v>10.125</v>
      </c>
    </row>
    <row r="253" spans="1:39">
      <c r="A253" s="15">
        <v>251</v>
      </c>
      <c r="B253" s="9" t="s">
        <v>38</v>
      </c>
      <c r="C253" s="9">
        <v>617748</v>
      </c>
      <c r="D253" s="9" t="s">
        <v>410</v>
      </c>
      <c r="E253" s="9" t="s">
        <v>219</v>
      </c>
      <c r="F253" s="9" t="s">
        <v>53</v>
      </c>
      <c r="G253" s="9">
        <v>9</v>
      </c>
      <c r="H253" s="9">
        <v>8</v>
      </c>
      <c r="I253" s="9">
        <v>4</v>
      </c>
      <c r="J253" s="2">
        <f t="shared" si="76"/>
        <v>9</v>
      </c>
      <c r="K253" s="2">
        <f t="shared" si="77"/>
        <v>8</v>
      </c>
      <c r="L253" s="2">
        <f t="shared" si="78"/>
        <v>9.6666666666666661</v>
      </c>
      <c r="M253" s="2">
        <f t="shared" si="79"/>
        <v>9.6660000000000004</v>
      </c>
      <c r="N253" s="6">
        <v>9.6660000000000004</v>
      </c>
      <c r="O253" s="9">
        <v>0</v>
      </c>
      <c r="P253" s="9">
        <v>0</v>
      </c>
      <c r="Q253" s="9">
        <v>4</v>
      </c>
      <c r="R253" s="9" t="s">
        <v>47</v>
      </c>
      <c r="S253" s="9">
        <v>0</v>
      </c>
      <c r="T253" s="9">
        <v>0</v>
      </c>
      <c r="U253" s="15"/>
      <c r="V253" s="15"/>
      <c r="W253" s="15"/>
      <c r="X253" s="15"/>
      <c r="Y253" s="15"/>
      <c r="Z253" s="10">
        <v>9.6660000000000004</v>
      </c>
      <c r="AA253" s="9">
        <v>0</v>
      </c>
      <c r="AB253" s="9">
        <v>0</v>
      </c>
      <c r="AC253" s="9">
        <v>0</v>
      </c>
      <c r="AD253" s="9">
        <v>0</v>
      </c>
      <c r="AE253" s="9">
        <v>0</v>
      </c>
      <c r="AF253" s="9">
        <v>0</v>
      </c>
      <c r="AG253" s="9">
        <v>0</v>
      </c>
      <c r="AH253" s="16">
        <f t="shared" si="66"/>
        <v>9.6660000000000004</v>
      </c>
      <c r="AI253" s="16">
        <f t="shared" si="71"/>
        <v>13.666</v>
      </c>
      <c r="AJ253" s="16">
        <f t="shared" si="72"/>
        <v>9.6660000000000004</v>
      </c>
      <c r="AK253" s="16">
        <f t="shared" si="73"/>
        <v>9.6660000000000004</v>
      </c>
      <c r="AL253" s="16">
        <f t="shared" si="74"/>
        <v>9.6660000000000004</v>
      </c>
      <c r="AM253" s="16">
        <f t="shared" si="75"/>
        <v>9.6660000000000004</v>
      </c>
    </row>
    <row r="254" spans="1:39">
      <c r="A254" s="15">
        <v>252</v>
      </c>
      <c r="B254" s="5" t="s">
        <v>38</v>
      </c>
      <c r="C254" s="5">
        <v>621833</v>
      </c>
      <c r="D254" s="5" t="s">
        <v>140</v>
      </c>
      <c r="E254" s="5" t="s">
        <v>141</v>
      </c>
      <c r="F254" s="5" t="s">
        <v>142</v>
      </c>
      <c r="G254" s="5">
        <v>9</v>
      </c>
      <c r="H254" s="5">
        <v>6</v>
      </c>
      <c r="I254" s="5">
        <v>23</v>
      </c>
      <c r="J254" s="2">
        <f t="shared" si="76"/>
        <v>9</v>
      </c>
      <c r="K254" s="2">
        <f t="shared" si="77"/>
        <v>7</v>
      </c>
      <c r="L254" s="2">
        <f t="shared" si="78"/>
        <v>9.5833333333333339</v>
      </c>
      <c r="M254" s="2">
        <f t="shared" si="79"/>
        <v>9.5830000000000002</v>
      </c>
      <c r="N254" s="6">
        <v>9.5830000000000002</v>
      </c>
      <c r="O254" s="5">
        <v>0</v>
      </c>
      <c r="P254" s="5">
        <v>0</v>
      </c>
      <c r="Q254" s="5">
        <v>4</v>
      </c>
      <c r="R254" s="9" t="s">
        <v>47</v>
      </c>
      <c r="S254" s="5">
        <v>0</v>
      </c>
      <c r="T254" s="5">
        <v>0</v>
      </c>
      <c r="U254" s="15"/>
      <c r="V254" s="15"/>
      <c r="W254" s="15"/>
      <c r="X254" s="15"/>
      <c r="Y254" s="15"/>
      <c r="Z254" s="7">
        <v>9.5830000000000002</v>
      </c>
      <c r="AA254" s="5">
        <v>0</v>
      </c>
      <c r="AB254" s="5">
        <v>0</v>
      </c>
      <c r="AC254" s="5">
        <v>0</v>
      </c>
      <c r="AD254" s="5">
        <v>0</v>
      </c>
      <c r="AE254" s="5">
        <v>0</v>
      </c>
      <c r="AF254" s="5">
        <v>0</v>
      </c>
      <c r="AG254" s="5">
        <v>0</v>
      </c>
      <c r="AH254" s="16">
        <f t="shared" si="66"/>
        <v>9.5830000000000002</v>
      </c>
      <c r="AI254" s="16">
        <f t="shared" ref="AI254:AI267" si="80">AH254+IF(R254="ΠΑΤΡΕΩΝ",4,0)+IF(T254="ΠΑΤΡΕΩΝ",10,0)+IF(AE254="ΠΑΤΡΕΩΝ",AD254,0)+IF(AG254="ΠΑΤΡΕΩΝ",AF254,0)</f>
        <v>13.583</v>
      </c>
      <c r="AJ254" s="16">
        <f t="shared" ref="AJ254:AJ267" si="81">AH254+IF(R254="ΔΥΤΙΚΗΣ ΑΧΑΪΑΣ",4,0)+IF(T254="ΔΥΤΙΚΗΣ ΑΧΑΪΑΣ",10,0)+IF(AE254="ΔΥΤΙΚΗΣ ΑΧΑΪΑΣ",AD254,0)+IF(AG254="ΔΥΤΙΚΗΣ ΑΧΑΪΑΣ",AF254,0)</f>
        <v>9.5830000000000002</v>
      </c>
      <c r="AK254" s="16">
        <f t="shared" ref="AK254:AK267" si="82">AH254+IF(R254="ΑΙΓΙΑΛΕΙΑΣ",4,0)+IF(T254="ΑΙΓΙΑΛΕΙΑΣ",10,0)+IF(AE254="ΑΙΓΙΑΛΕΙΑΣ",AD254,0)+IF(AG254="ΑΙΓΙΑΛΕΙΑΣ",AF254,0)</f>
        <v>9.5830000000000002</v>
      </c>
      <c r="AL254" s="16">
        <f t="shared" ref="AL254:AL267" si="83">AH254+IF(R254="ΕΡΥΜΑΝΘΟΥ",4,0)+IF(T254="ΕΡΥΜΑΝΘΟΥ",10,0)+IF(AE254="ΕΡΥΜΑΝΘΟΥ",AD254,0)+IF(AG254="ΕΡΥΜΑΝΘΟΥ",AF254,0)</f>
        <v>9.5830000000000002</v>
      </c>
      <c r="AM254" s="16">
        <f t="shared" ref="AM254:AM267" si="84">AH254+IF(R254="ΚΑΛΑΒΡΥΤΩΝ",4,0)+IF(T254="ΚΑΛΑΒΡΥΤΩΝ",10,0)+IF(AE254="ΚΑΛΑΒΡΥΤΩΝ",AD254,0)+IF(AG254="ΚΑΛΑΒΡΥΤΩΝ",AF254,0)</f>
        <v>9.5830000000000002</v>
      </c>
    </row>
    <row r="255" spans="1:39">
      <c r="A255" s="15">
        <v>253</v>
      </c>
      <c r="B255" s="5" t="s">
        <v>38</v>
      </c>
      <c r="C255" s="5">
        <v>620784</v>
      </c>
      <c r="D255" s="5" t="s">
        <v>170</v>
      </c>
      <c r="E255" s="5" t="s">
        <v>40</v>
      </c>
      <c r="F255" s="5" t="s">
        <v>53</v>
      </c>
      <c r="G255" s="5">
        <v>9</v>
      </c>
      <c r="H255" s="5">
        <v>6</v>
      </c>
      <c r="I255" s="5">
        <v>23</v>
      </c>
      <c r="J255" s="2">
        <f t="shared" si="76"/>
        <v>9</v>
      </c>
      <c r="K255" s="2">
        <f t="shared" si="77"/>
        <v>7</v>
      </c>
      <c r="L255" s="2">
        <f t="shared" si="78"/>
        <v>9.5833333333333339</v>
      </c>
      <c r="M255" s="2">
        <f t="shared" si="79"/>
        <v>9.5830000000000002</v>
      </c>
      <c r="N255" s="6">
        <v>9.5830000000000002</v>
      </c>
      <c r="O255" s="5">
        <v>0</v>
      </c>
      <c r="P255" s="5">
        <v>0</v>
      </c>
      <c r="Q255" s="5">
        <v>4</v>
      </c>
      <c r="R255" s="9" t="s">
        <v>47</v>
      </c>
      <c r="S255" s="5">
        <v>0</v>
      </c>
      <c r="T255" s="5">
        <v>0</v>
      </c>
      <c r="U255" s="15"/>
      <c r="V255" s="15"/>
      <c r="W255" s="15"/>
      <c r="X255" s="15"/>
      <c r="Y255" s="15"/>
      <c r="Z255" s="7">
        <v>9.5830000000000002</v>
      </c>
      <c r="AA255" s="5">
        <v>0</v>
      </c>
      <c r="AB255" s="5">
        <v>0</v>
      </c>
      <c r="AC255" s="5">
        <v>0</v>
      </c>
      <c r="AD255" s="5">
        <v>0</v>
      </c>
      <c r="AE255" s="5">
        <v>0</v>
      </c>
      <c r="AF255" s="5">
        <v>0</v>
      </c>
      <c r="AG255" s="5">
        <v>0</v>
      </c>
      <c r="AH255" s="16">
        <f t="shared" si="66"/>
        <v>9.5830000000000002</v>
      </c>
      <c r="AI255" s="16">
        <f t="shared" si="80"/>
        <v>13.583</v>
      </c>
      <c r="AJ255" s="16">
        <f t="shared" si="81"/>
        <v>9.5830000000000002</v>
      </c>
      <c r="AK255" s="16">
        <f t="shared" si="82"/>
        <v>9.5830000000000002</v>
      </c>
      <c r="AL255" s="16">
        <f t="shared" si="83"/>
        <v>9.5830000000000002</v>
      </c>
      <c r="AM255" s="16">
        <f t="shared" si="84"/>
        <v>9.5830000000000002</v>
      </c>
    </row>
    <row r="256" spans="1:39">
      <c r="A256" s="15">
        <v>254</v>
      </c>
      <c r="B256" s="9" t="s">
        <v>38</v>
      </c>
      <c r="C256" s="9">
        <v>621827</v>
      </c>
      <c r="D256" s="9" t="s">
        <v>372</v>
      </c>
      <c r="E256" s="9" t="s">
        <v>49</v>
      </c>
      <c r="F256" s="9" t="s">
        <v>81</v>
      </c>
      <c r="G256" s="9">
        <v>9</v>
      </c>
      <c r="H256" s="9">
        <v>6</v>
      </c>
      <c r="I256" s="9">
        <v>23</v>
      </c>
      <c r="J256" s="2">
        <f t="shared" si="76"/>
        <v>9</v>
      </c>
      <c r="K256" s="2">
        <f t="shared" si="77"/>
        <v>7</v>
      </c>
      <c r="L256" s="2">
        <f t="shared" si="78"/>
        <v>9.5833333333333339</v>
      </c>
      <c r="M256" s="2">
        <f t="shared" si="79"/>
        <v>9.5830000000000002</v>
      </c>
      <c r="N256" s="6">
        <v>9.5830000000000002</v>
      </c>
      <c r="O256" s="9">
        <v>0</v>
      </c>
      <c r="P256" s="9">
        <v>0</v>
      </c>
      <c r="Q256" s="9">
        <v>4</v>
      </c>
      <c r="R256" s="9" t="s">
        <v>47</v>
      </c>
      <c r="S256" s="9">
        <v>0</v>
      </c>
      <c r="T256" s="9">
        <v>0</v>
      </c>
      <c r="U256" s="15"/>
      <c r="V256" s="15"/>
      <c r="W256" s="15"/>
      <c r="X256" s="15"/>
      <c r="Y256" s="15"/>
      <c r="Z256" s="10">
        <v>9.5830000000000002</v>
      </c>
      <c r="AA256" s="9">
        <v>0</v>
      </c>
      <c r="AB256" s="9">
        <v>0</v>
      </c>
      <c r="AC256" s="9">
        <v>0</v>
      </c>
      <c r="AD256" s="9">
        <v>0</v>
      </c>
      <c r="AE256" s="9">
        <v>0</v>
      </c>
      <c r="AF256" s="9">
        <v>0</v>
      </c>
      <c r="AG256" s="9">
        <v>0</v>
      </c>
      <c r="AH256" s="16">
        <f t="shared" si="66"/>
        <v>9.5830000000000002</v>
      </c>
      <c r="AI256" s="16">
        <f t="shared" si="80"/>
        <v>13.583</v>
      </c>
      <c r="AJ256" s="16">
        <f t="shared" si="81"/>
        <v>9.5830000000000002</v>
      </c>
      <c r="AK256" s="16">
        <f t="shared" si="82"/>
        <v>9.5830000000000002</v>
      </c>
      <c r="AL256" s="16">
        <f t="shared" si="83"/>
        <v>9.5830000000000002</v>
      </c>
      <c r="AM256" s="16">
        <f t="shared" si="84"/>
        <v>9.5830000000000002</v>
      </c>
    </row>
    <row r="257" spans="1:39">
      <c r="A257" s="15">
        <v>255</v>
      </c>
      <c r="B257" s="5" t="s">
        <v>38</v>
      </c>
      <c r="C257" s="5">
        <v>620792</v>
      </c>
      <c r="D257" s="5" t="s">
        <v>407</v>
      </c>
      <c r="E257" s="5" t="s">
        <v>171</v>
      </c>
      <c r="F257" s="5" t="s">
        <v>59</v>
      </c>
      <c r="G257" s="5">
        <v>9</v>
      </c>
      <c r="H257" s="5">
        <v>6</v>
      </c>
      <c r="I257" s="5">
        <v>23</v>
      </c>
      <c r="J257" s="2">
        <f t="shared" si="76"/>
        <v>9</v>
      </c>
      <c r="K257" s="2">
        <f t="shared" si="77"/>
        <v>7</v>
      </c>
      <c r="L257" s="2">
        <f t="shared" si="78"/>
        <v>9.5833333333333339</v>
      </c>
      <c r="M257" s="2">
        <f t="shared" si="79"/>
        <v>9.5830000000000002</v>
      </c>
      <c r="N257" s="6">
        <v>9.5830000000000002</v>
      </c>
      <c r="O257" s="5">
        <v>0</v>
      </c>
      <c r="P257" s="5">
        <v>0</v>
      </c>
      <c r="Q257" s="5">
        <v>4</v>
      </c>
      <c r="R257" s="9" t="s">
        <v>47</v>
      </c>
      <c r="S257" s="5">
        <v>0</v>
      </c>
      <c r="T257" s="5">
        <v>0</v>
      </c>
      <c r="U257" s="15"/>
      <c r="V257" s="15"/>
      <c r="W257" s="15"/>
      <c r="X257" s="15"/>
      <c r="Y257" s="15"/>
      <c r="Z257" s="7">
        <v>9.5830000000000002</v>
      </c>
      <c r="AA257" s="5">
        <v>0</v>
      </c>
      <c r="AB257" s="5">
        <v>0</v>
      </c>
      <c r="AC257" s="5">
        <v>0</v>
      </c>
      <c r="AD257" s="5">
        <v>0</v>
      </c>
      <c r="AE257" s="9">
        <v>0</v>
      </c>
      <c r="AF257" s="5">
        <v>0</v>
      </c>
      <c r="AG257" s="5">
        <v>0</v>
      </c>
      <c r="AH257" s="16">
        <f t="shared" si="66"/>
        <v>9.5830000000000002</v>
      </c>
      <c r="AI257" s="16">
        <f t="shared" si="80"/>
        <v>13.583</v>
      </c>
      <c r="AJ257" s="16">
        <f t="shared" si="81"/>
        <v>9.5830000000000002</v>
      </c>
      <c r="AK257" s="16">
        <f t="shared" si="82"/>
        <v>9.5830000000000002</v>
      </c>
      <c r="AL257" s="16">
        <f t="shared" si="83"/>
        <v>9.5830000000000002</v>
      </c>
      <c r="AM257" s="16">
        <f t="shared" si="84"/>
        <v>9.5830000000000002</v>
      </c>
    </row>
    <row r="258" spans="1:39">
      <c r="A258" s="15">
        <v>256</v>
      </c>
      <c r="B258" s="9" t="s">
        <v>38</v>
      </c>
      <c r="C258" s="9">
        <v>621846</v>
      </c>
      <c r="D258" s="9" t="s">
        <v>439</v>
      </c>
      <c r="E258" s="9" t="s">
        <v>440</v>
      </c>
      <c r="F258" s="9" t="s">
        <v>110</v>
      </c>
      <c r="G258" s="9">
        <v>9</v>
      </c>
      <c r="H258" s="9">
        <v>6</v>
      </c>
      <c r="I258" s="9">
        <v>22</v>
      </c>
      <c r="J258" s="2">
        <f t="shared" si="76"/>
        <v>9</v>
      </c>
      <c r="K258" s="2">
        <f t="shared" si="77"/>
        <v>7</v>
      </c>
      <c r="L258" s="2">
        <f t="shared" si="78"/>
        <v>9.5833333333333339</v>
      </c>
      <c r="M258" s="2">
        <f t="shared" si="79"/>
        <v>9.5830000000000002</v>
      </c>
      <c r="N258" s="6">
        <v>9.5830000000000002</v>
      </c>
      <c r="O258" s="9">
        <v>0</v>
      </c>
      <c r="P258" s="9">
        <v>0</v>
      </c>
      <c r="Q258" s="9">
        <v>4</v>
      </c>
      <c r="R258" s="9" t="s">
        <v>47</v>
      </c>
      <c r="S258" s="9">
        <v>0</v>
      </c>
      <c r="T258" s="9">
        <v>0</v>
      </c>
      <c r="U258" s="15"/>
      <c r="V258" s="15"/>
      <c r="W258" s="15"/>
      <c r="X258" s="15"/>
      <c r="Y258" s="15"/>
      <c r="Z258" s="10">
        <v>9.5830000000000002</v>
      </c>
      <c r="AA258" s="9">
        <v>0</v>
      </c>
      <c r="AB258" s="9">
        <v>0</v>
      </c>
      <c r="AC258" s="9">
        <v>0</v>
      </c>
      <c r="AD258" s="9">
        <v>0</v>
      </c>
      <c r="AE258" s="9">
        <v>0</v>
      </c>
      <c r="AF258" s="9">
        <v>0</v>
      </c>
      <c r="AG258" s="9">
        <v>0</v>
      </c>
      <c r="AH258" s="16">
        <f t="shared" ref="AH258:AH267" si="85">N258+O258+P258+AA258+AB258+AC258</f>
        <v>9.5830000000000002</v>
      </c>
      <c r="AI258" s="16">
        <f t="shared" si="80"/>
        <v>13.583</v>
      </c>
      <c r="AJ258" s="16">
        <f t="shared" si="81"/>
        <v>9.5830000000000002</v>
      </c>
      <c r="AK258" s="16">
        <f t="shared" si="82"/>
        <v>9.5830000000000002</v>
      </c>
      <c r="AL258" s="16">
        <f t="shared" si="83"/>
        <v>9.5830000000000002</v>
      </c>
      <c r="AM258" s="16">
        <f t="shared" si="84"/>
        <v>9.5830000000000002</v>
      </c>
    </row>
    <row r="259" spans="1:39" ht="15" customHeight="1">
      <c r="A259" s="15">
        <v>266</v>
      </c>
      <c r="B259" s="9" t="s">
        <v>38</v>
      </c>
      <c r="C259" s="25">
        <v>621045</v>
      </c>
      <c r="D259" s="25" t="s">
        <v>445</v>
      </c>
      <c r="E259" s="25" t="s">
        <v>49</v>
      </c>
      <c r="F259" s="25" t="s">
        <v>38</v>
      </c>
      <c r="G259" s="25"/>
      <c r="H259" s="25"/>
      <c r="I259" s="25"/>
      <c r="J259" s="25"/>
      <c r="K259" s="25"/>
      <c r="L259" s="25"/>
      <c r="M259" s="25">
        <v>9.5830000000000002</v>
      </c>
      <c r="N259" s="17">
        <v>9.5830000000000002</v>
      </c>
      <c r="O259" s="25">
        <v>0</v>
      </c>
      <c r="P259" s="25">
        <v>0</v>
      </c>
      <c r="Q259" s="25">
        <v>4</v>
      </c>
      <c r="R259" s="24" t="s">
        <v>47</v>
      </c>
      <c r="S259" s="25">
        <v>0</v>
      </c>
      <c r="T259" s="25">
        <v>0</v>
      </c>
      <c r="U259" s="25"/>
      <c r="V259" s="25"/>
      <c r="W259" s="25"/>
      <c r="X259" s="25"/>
      <c r="Y259" s="25"/>
      <c r="Z259" s="25"/>
      <c r="AA259" s="25">
        <v>0</v>
      </c>
      <c r="AB259" s="25">
        <v>0</v>
      </c>
      <c r="AC259" s="25">
        <v>0</v>
      </c>
      <c r="AD259" s="25">
        <v>0</v>
      </c>
      <c r="AE259" s="25">
        <v>0</v>
      </c>
      <c r="AF259" s="25">
        <v>0</v>
      </c>
      <c r="AG259" s="25">
        <v>0</v>
      </c>
      <c r="AH259" s="25">
        <f t="shared" si="85"/>
        <v>9.5830000000000002</v>
      </c>
      <c r="AI259" s="25">
        <f t="shared" si="80"/>
        <v>13.583</v>
      </c>
      <c r="AJ259" s="25">
        <f t="shared" si="81"/>
        <v>9.5830000000000002</v>
      </c>
      <c r="AK259" s="25">
        <f t="shared" si="82"/>
        <v>9.5830000000000002</v>
      </c>
      <c r="AL259" s="25">
        <f t="shared" si="83"/>
        <v>9.5830000000000002</v>
      </c>
      <c r="AM259" s="25">
        <f t="shared" si="84"/>
        <v>9.5830000000000002</v>
      </c>
    </row>
    <row r="260" spans="1:39">
      <c r="A260" s="15">
        <v>257</v>
      </c>
      <c r="B260" s="5" t="s">
        <v>38</v>
      </c>
      <c r="C260" s="5">
        <v>621480</v>
      </c>
      <c r="D260" s="5" t="s">
        <v>145</v>
      </c>
      <c r="E260" s="5" t="s">
        <v>146</v>
      </c>
      <c r="F260" s="5" t="s">
        <v>147</v>
      </c>
      <c r="G260" s="5">
        <v>9</v>
      </c>
      <c r="H260" s="5">
        <v>6</v>
      </c>
      <c r="I260" s="5">
        <v>2</v>
      </c>
      <c r="J260" s="2">
        <f t="shared" ref="J260:J267" si="86">G260</f>
        <v>9</v>
      </c>
      <c r="K260" s="2">
        <f t="shared" ref="K260:K267" si="87">IF(I260&gt;14,H260+1,H260)</f>
        <v>6</v>
      </c>
      <c r="L260" s="2">
        <f t="shared" ref="L260:L267" si="88">J260+K260/12</f>
        <v>9.5</v>
      </c>
      <c r="M260" s="2">
        <f t="shared" ref="M260:M267" si="89">TRUNC((IF(L260&gt;20,(L260-20)*2+10+15,(IF(L260&gt;10,(L260-10)*1.5+10,L260*1)))),3)</f>
        <v>9.5</v>
      </c>
      <c r="N260" s="6">
        <v>9.5</v>
      </c>
      <c r="O260" s="5">
        <v>0</v>
      </c>
      <c r="P260" s="5">
        <v>0</v>
      </c>
      <c r="Q260" s="5">
        <v>4</v>
      </c>
      <c r="R260" s="9" t="s">
        <v>47</v>
      </c>
      <c r="S260" s="5">
        <v>0</v>
      </c>
      <c r="T260" s="5">
        <v>0</v>
      </c>
      <c r="U260" s="15"/>
      <c r="V260" s="15"/>
      <c r="W260" s="15"/>
      <c r="X260" s="15"/>
      <c r="Y260" s="15"/>
      <c r="Z260" s="7">
        <v>9.5</v>
      </c>
      <c r="AA260" s="5">
        <v>0</v>
      </c>
      <c r="AB260" s="5">
        <v>0</v>
      </c>
      <c r="AC260" s="5">
        <v>0</v>
      </c>
      <c r="AD260" s="5">
        <v>0</v>
      </c>
      <c r="AE260" s="9">
        <v>0</v>
      </c>
      <c r="AF260" s="9">
        <v>0</v>
      </c>
      <c r="AG260" s="9">
        <v>0</v>
      </c>
      <c r="AH260" s="16">
        <f t="shared" si="85"/>
        <v>9.5</v>
      </c>
      <c r="AI260" s="16">
        <f t="shared" si="80"/>
        <v>13.5</v>
      </c>
      <c r="AJ260" s="16">
        <f t="shared" si="81"/>
        <v>9.5</v>
      </c>
      <c r="AK260" s="16">
        <f t="shared" si="82"/>
        <v>9.5</v>
      </c>
      <c r="AL260" s="16">
        <f t="shared" si="83"/>
        <v>9.5</v>
      </c>
      <c r="AM260" s="16">
        <f t="shared" si="84"/>
        <v>9.5</v>
      </c>
    </row>
    <row r="261" spans="1:39">
      <c r="A261" s="15">
        <v>258</v>
      </c>
      <c r="B261" s="5" t="s">
        <v>38</v>
      </c>
      <c r="C261" s="5">
        <v>700317</v>
      </c>
      <c r="D261" s="5" t="s">
        <v>358</v>
      </c>
      <c r="E261" s="5" t="s">
        <v>88</v>
      </c>
      <c r="F261" s="5" t="s">
        <v>108</v>
      </c>
      <c r="G261" s="5">
        <v>9</v>
      </c>
      <c r="H261" s="5">
        <v>4</v>
      </c>
      <c r="I261" s="5">
        <v>5</v>
      </c>
      <c r="J261" s="2">
        <f t="shared" si="86"/>
        <v>9</v>
      </c>
      <c r="K261" s="2">
        <f t="shared" si="87"/>
        <v>4</v>
      </c>
      <c r="L261" s="2">
        <f t="shared" si="88"/>
        <v>9.3333333333333339</v>
      </c>
      <c r="M261" s="2">
        <f t="shared" si="89"/>
        <v>9.3330000000000002</v>
      </c>
      <c r="N261" s="6">
        <v>9.3330000000000002</v>
      </c>
      <c r="O261" s="5">
        <v>0</v>
      </c>
      <c r="P261" s="5">
        <v>0</v>
      </c>
      <c r="Q261" s="6">
        <v>0</v>
      </c>
      <c r="R261" s="6">
        <v>0</v>
      </c>
      <c r="S261" s="5">
        <v>0</v>
      </c>
      <c r="T261" s="5">
        <v>0</v>
      </c>
      <c r="U261" s="15"/>
      <c r="V261" s="15"/>
      <c r="W261" s="15"/>
      <c r="X261" s="15"/>
      <c r="Y261" s="15"/>
      <c r="Z261" s="7">
        <v>9.3330000000000002</v>
      </c>
      <c r="AA261" s="5">
        <v>0</v>
      </c>
      <c r="AB261" s="5">
        <v>0</v>
      </c>
      <c r="AC261" s="5">
        <v>0</v>
      </c>
      <c r="AD261" s="5">
        <v>0</v>
      </c>
      <c r="AE261" s="5">
        <v>0</v>
      </c>
      <c r="AF261" s="5">
        <v>0</v>
      </c>
      <c r="AG261" s="5">
        <v>0</v>
      </c>
      <c r="AH261" s="16">
        <f t="shared" si="85"/>
        <v>9.3330000000000002</v>
      </c>
      <c r="AI261" s="16">
        <f t="shared" si="80"/>
        <v>9.3330000000000002</v>
      </c>
      <c r="AJ261" s="16">
        <f t="shared" si="81"/>
        <v>9.3330000000000002</v>
      </c>
      <c r="AK261" s="16">
        <f t="shared" si="82"/>
        <v>9.3330000000000002</v>
      </c>
      <c r="AL261" s="16">
        <f t="shared" si="83"/>
        <v>9.3330000000000002</v>
      </c>
      <c r="AM261" s="16">
        <f t="shared" si="84"/>
        <v>9.3330000000000002</v>
      </c>
    </row>
    <row r="262" spans="1:39">
      <c r="A262" s="15">
        <v>259</v>
      </c>
      <c r="B262" s="9" t="s">
        <v>38</v>
      </c>
      <c r="C262" s="9">
        <v>621293</v>
      </c>
      <c r="D262" s="9" t="s">
        <v>377</v>
      </c>
      <c r="E262" s="9" t="s">
        <v>141</v>
      </c>
      <c r="F262" s="9" t="s">
        <v>125</v>
      </c>
      <c r="G262" s="9">
        <v>9</v>
      </c>
      <c r="H262" s="9">
        <v>4</v>
      </c>
      <c r="I262" s="9">
        <v>7</v>
      </c>
      <c r="J262" s="2">
        <f t="shared" si="86"/>
        <v>9</v>
      </c>
      <c r="K262" s="2">
        <f t="shared" si="87"/>
        <v>4</v>
      </c>
      <c r="L262" s="2">
        <f t="shared" si="88"/>
        <v>9.3333333333333339</v>
      </c>
      <c r="M262" s="2">
        <f t="shared" si="89"/>
        <v>9.3330000000000002</v>
      </c>
      <c r="N262" s="6">
        <v>9.3330000000000002</v>
      </c>
      <c r="O262" s="9">
        <v>0</v>
      </c>
      <c r="P262" s="9">
        <v>0</v>
      </c>
      <c r="Q262" s="9">
        <v>4</v>
      </c>
      <c r="R262" s="9" t="s">
        <v>47</v>
      </c>
      <c r="S262" s="9">
        <v>0</v>
      </c>
      <c r="T262" s="9">
        <v>0</v>
      </c>
      <c r="U262" s="15"/>
      <c r="V262" s="15"/>
      <c r="W262" s="15"/>
      <c r="X262" s="15"/>
      <c r="Y262" s="15"/>
      <c r="Z262" s="10">
        <v>9.3330000000000002</v>
      </c>
      <c r="AA262" s="9">
        <v>0</v>
      </c>
      <c r="AB262" s="9">
        <v>0</v>
      </c>
      <c r="AC262" s="9">
        <v>0</v>
      </c>
      <c r="AD262" s="9">
        <v>0</v>
      </c>
      <c r="AE262" s="9">
        <v>0</v>
      </c>
      <c r="AF262" s="9">
        <v>0</v>
      </c>
      <c r="AG262" s="9">
        <v>0</v>
      </c>
      <c r="AH262" s="16">
        <f t="shared" si="85"/>
        <v>9.3330000000000002</v>
      </c>
      <c r="AI262" s="16">
        <f t="shared" si="80"/>
        <v>13.333</v>
      </c>
      <c r="AJ262" s="16">
        <f t="shared" si="81"/>
        <v>9.3330000000000002</v>
      </c>
      <c r="AK262" s="16">
        <f t="shared" si="82"/>
        <v>9.3330000000000002</v>
      </c>
      <c r="AL262" s="16">
        <f t="shared" si="83"/>
        <v>9.3330000000000002</v>
      </c>
      <c r="AM262" s="16">
        <f t="shared" si="84"/>
        <v>9.3330000000000002</v>
      </c>
    </row>
    <row r="263" spans="1:39">
      <c r="A263" s="15">
        <v>260</v>
      </c>
      <c r="B263" s="5" t="s">
        <v>38</v>
      </c>
      <c r="C263" s="5">
        <v>621778</v>
      </c>
      <c r="D263" s="5" t="s">
        <v>330</v>
      </c>
      <c r="E263" s="5" t="s">
        <v>70</v>
      </c>
      <c r="F263" s="5" t="s">
        <v>115</v>
      </c>
      <c r="G263" s="5">
        <v>8</v>
      </c>
      <c r="H263" s="5">
        <v>9</v>
      </c>
      <c r="I263" s="5">
        <v>5</v>
      </c>
      <c r="J263" s="2">
        <f t="shared" si="86"/>
        <v>8</v>
      </c>
      <c r="K263" s="2">
        <f t="shared" si="87"/>
        <v>9</v>
      </c>
      <c r="L263" s="2">
        <f t="shared" si="88"/>
        <v>8.75</v>
      </c>
      <c r="M263" s="2">
        <f t="shared" si="89"/>
        <v>8.75</v>
      </c>
      <c r="N263" s="6">
        <v>8.75</v>
      </c>
      <c r="O263" s="5">
        <v>0</v>
      </c>
      <c r="P263" s="5">
        <v>0</v>
      </c>
      <c r="Q263" s="5">
        <v>4</v>
      </c>
      <c r="R263" s="9" t="s">
        <v>47</v>
      </c>
      <c r="S263" s="5">
        <v>0</v>
      </c>
      <c r="T263" s="5">
        <v>0</v>
      </c>
      <c r="U263" s="15"/>
      <c r="V263" s="15"/>
      <c r="W263" s="15"/>
      <c r="X263" s="15"/>
      <c r="Y263" s="15"/>
      <c r="Z263" s="7">
        <v>8.75</v>
      </c>
      <c r="AA263" s="5">
        <v>0</v>
      </c>
      <c r="AB263" s="5">
        <v>0</v>
      </c>
      <c r="AC263" s="5">
        <v>0</v>
      </c>
      <c r="AD263" s="9">
        <v>0</v>
      </c>
      <c r="AE263" s="9">
        <v>0</v>
      </c>
      <c r="AF263" s="9">
        <v>0</v>
      </c>
      <c r="AG263" s="5">
        <v>0</v>
      </c>
      <c r="AH263" s="16">
        <f t="shared" si="85"/>
        <v>8.75</v>
      </c>
      <c r="AI263" s="16">
        <f t="shared" si="80"/>
        <v>12.75</v>
      </c>
      <c r="AJ263" s="16">
        <f t="shared" si="81"/>
        <v>8.75</v>
      </c>
      <c r="AK263" s="16">
        <f t="shared" si="82"/>
        <v>8.75</v>
      </c>
      <c r="AL263" s="16">
        <f t="shared" si="83"/>
        <v>8.75</v>
      </c>
      <c r="AM263" s="16">
        <f t="shared" si="84"/>
        <v>8.75</v>
      </c>
    </row>
    <row r="264" spans="1:39">
      <c r="A264" s="15">
        <v>261</v>
      </c>
      <c r="B264" s="9" t="s">
        <v>38</v>
      </c>
      <c r="C264" s="9">
        <v>701413</v>
      </c>
      <c r="D264" s="9" t="s">
        <v>179</v>
      </c>
      <c r="E264" s="9" t="s">
        <v>87</v>
      </c>
      <c r="F264" s="9" t="s">
        <v>115</v>
      </c>
      <c r="G264" s="9">
        <v>8</v>
      </c>
      <c r="H264" s="9">
        <v>7</v>
      </c>
      <c r="I264" s="9">
        <v>13</v>
      </c>
      <c r="J264" s="2">
        <f t="shared" si="86"/>
        <v>8</v>
      </c>
      <c r="K264" s="2">
        <f t="shared" si="87"/>
        <v>7</v>
      </c>
      <c r="L264" s="2">
        <f t="shared" si="88"/>
        <v>8.5833333333333339</v>
      </c>
      <c r="M264" s="2">
        <f t="shared" si="89"/>
        <v>8.5830000000000002</v>
      </c>
      <c r="N264" s="6">
        <v>8.5830000000000002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15"/>
      <c r="V264" s="15"/>
      <c r="W264" s="15"/>
      <c r="X264" s="15"/>
      <c r="Y264" s="15"/>
      <c r="Z264" s="10">
        <v>8.5830000000000002</v>
      </c>
      <c r="AA264" s="9">
        <v>0</v>
      </c>
      <c r="AB264" s="9">
        <v>0</v>
      </c>
      <c r="AC264" s="9">
        <v>0</v>
      </c>
      <c r="AD264" s="9">
        <v>0</v>
      </c>
      <c r="AE264" s="9">
        <v>0</v>
      </c>
      <c r="AF264" s="9">
        <v>0</v>
      </c>
      <c r="AG264" s="9">
        <v>0</v>
      </c>
      <c r="AH264" s="16">
        <f t="shared" si="85"/>
        <v>8.5830000000000002</v>
      </c>
      <c r="AI264" s="16">
        <f t="shared" si="80"/>
        <v>8.5830000000000002</v>
      </c>
      <c r="AJ264" s="16">
        <f t="shared" si="81"/>
        <v>8.5830000000000002</v>
      </c>
      <c r="AK264" s="16">
        <f t="shared" si="82"/>
        <v>8.5830000000000002</v>
      </c>
      <c r="AL264" s="16">
        <f t="shared" si="83"/>
        <v>8.5830000000000002</v>
      </c>
      <c r="AM264" s="16">
        <f t="shared" si="84"/>
        <v>8.5830000000000002</v>
      </c>
    </row>
    <row r="265" spans="1:39">
      <c r="A265" s="15">
        <v>262</v>
      </c>
      <c r="B265" s="9" t="s">
        <v>38</v>
      </c>
      <c r="C265" s="9">
        <v>702537</v>
      </c>
      <c r="D265" s="9" t="s">
        <v>48</v>
      </c>
      <c r="E265" s="9" t="s">
        <v>89</v>
      </c>
      <c r="F265" s="9" t="s">
        <v>158</v>
      </c>
      <c r="G265" s="9">
        <v>8</v>
      </c>
      <c r="H265" s="9">
        <v>7</v>
      </c>
      <c r="I265" s="9">
        <v>13</v>
      </c>
      <c r="J265" s="2">
        <f t="shared" si="86"/>
        <v>8</v>
      </c>
      <c r="K265" s="2">
        <f t="shared" si="87"/>
        <v>7</v>
      </c>
      <c r="L265" s="2">
        <f t="shared" si="88"/>
        <v>8.5833333333333339</v>
      </c>
      <c r="M265" s="2">
        <f t="shared" si="89"/>
        <v>8.5830000000000002</v>
      </c>
      <c r="N265" s="6">
        <v>8.5830000000000002</v>
      </c>
      <c r="O265" s="9">
        <v>0</v>
      </c>
      <c r="P265" s="9">
        <v>0</v>
      </c>
      <c r="Q265" s="9">
        <v>4</v>
      </c>
      <c r="R265" s="9" t="s">
        <v>47</v>
      </c>
      <c r="S265" s="9">
        <v>0</v>
      </c>
      <c r="T265" s="9">
        <v>0</v>
      </c>
      <c r="U265" s="15"/>
      <c r="V265" s="15"/>
      <c r="W265" s="15"/>
      <c r="X265" s="15"/>
      <c r="Y265" s="15"/>
      <c r="Z265" s="10">
        <v>8.5830000000000002</v>
      </c>
      <c r="AA265" s="9">
        <v>0</v>
      </c>
      <c r="AB265" s="9">
        <v>0</v>
      </c>
      <c r="AC265" s="9">
        <v>0</v>
      </c>
      <c r="AD265" s="9">
        <v>0</v>
      </c>
      <c r="AE265" s="9">
        <v>0</v>
      </c>
      <c r="AF265" s="9">
        <v>0</v>
      </c>
      <c r="AG265" s="9">
        <v>0</v>
      </c>
      <c r="AH265" s="16">
        <f t="shared" si="85"/>
        <v>8.5830000000000002</v>
      </c>
      <c r="AI265" s="16">
        <f t="shared" si="80"/>
        <v>12.583</v>
      </c>
      <c r="AJ265" s="16">
        <f t="shared" si="81"/>
        <v>8.5830000000000002</v>
      </c>
      <c r="AK265" s="16">
        <f t="shared" si="82"/>
        <v>8.5830000000000002</v>
      </c>
      <c r="AL265" s="16">
        <f t="shared" si="83"/>
        <v>8.5830000000000002</v>
      </c>
      <c r="AM265" s="16">
        <f t="shared" si="84"/>
        <v>8.5830000000000002</v>
      </c>
    </row>
    <row r="266" spans="1:39" ht="14.25" customHeight="1">
      <c r="A266" s="15">
        <v>263</v>
      </c>
      <c r="B266" s="9" t="s">
        <v>38</v>
      </c>
      <c r="C266" s="9">
        <v>700384</v>
      </c>
      <c r="D266" s="9" t="s">
        <v>351</v>
      </c>
      <c r="E266" s="9" t="s">
        <v>168</v>
      </c>
      <c r="F266" s="9" t="s">
        <v>81</v>
      </c>
      <c r="G266" s="9">
        <v>8</v>
      </c>
      <c r="H266" s="9">
        <v>7</v>
      </c>
      <c r="I266" s="9">
        <v>9</v>
      </c>
      <c r="J266" s="2">
        <f t="shared" si="86"/>
        <v>8</v>
      </c>
      <c r="K266" s="2">
        <f t="shared" si="87"/>
        <v>7</v>
      </c>
      <c r="L266" s="2">
        <f t="shared" si="88"/>
        <v>8.5833333333333339</v>
      </c>
      <c r="M266" s="2">
        <f t="shared" si="89"/>
        <v>8.5830000000000002</v>
      </c>
      <c r="N266" s="6">
        <v>8.5830000000000002</v>
      </c>
      <c r="O266" s="9">
        <v>0</v>
      </c>
      <c r="P266" s="9">
        <v>0</v>
      </c>
      <c r="Q266" s="9">
        <v>4</v>
      </c>
      <c r="R266" s="9" t="s">
        <v>47</v>
      </c>
      <c r="S266" s="9">
        <v>0</v>
      </c>
      <c r="T266" s="9">
        <v>0</v>
      </c>
      <c r="U266" s="15"/>
      <c r="V266" s="15"/>
      <c r="W266" s="15"/>
      <c r="X266" s="15"/>
      <c r="Y266" s="15"/>
      <c r="Z266" s="10">
        <v>8.5830000000000002</v>
      </c>
      <c r="AA266" s="9">
        <v>0</v>
      </c>
      <c r="AB266" s="9">
        <v>0</v>
      </c>
      <c r="AC266" s="9">
        <v>0</v>
      </c>
      <c r="AD266" s="9">
        <v>0</v>
      </c>
      <c r="AE266" s="9">
        <v>0</v>
      </c>
      <c r="AF266" s="9">
        <v>0</v>
      </c>
      <c r="AG266" s="9">
        <v>0</v>
      </c>
      <c r="AH266" s="16">
        <f t="shared" si="85"/>
        <v>8.5830000000000002</v>
      </c>
      <c r="AI266" s="16">
        <f t="shared" si="80"/>
        <v>12.583</v>
      </c>
      <c r="AJ266" s="16">
        <f t="shared" si="81"/>
        <v>8.5830000000000002</v>
      </c>
      <c r="AK266" s="16">
        <f t="shared" si="82"/>
        <v>8.5830000000000002</v>
      </c>
      <c r="AL266" s="16">
        <f t="shared" si="83"/>
        <v>8.5830000000000002</v>
      </c>
      <c r="AM266" s="16">
        <f t="shared" si="84"/>
        <v>8.5830000000000002</v>
      </c>
    </row>
    <row r="267" spans="1:39" ht="15" customHeight="1">
      <c r="A267" s="15">
        <v>264</v>
      </c>
      <c r="B267" s="9" t="s">
        <v>38</v>
      </c>
      <c r="C267" s="9">
        <v>620854</v>
      </c>
      <c r="D267" s="9" t="s">
        <v>198</v>
      </c>
      <c r="E267" s="9" t="s">
        <v>199</v>
      </c>
      <c r="F267" s="9" t="s">
        <v>87</v>
      </c>
      <c r="G267" s="9">
        <v>8</v>
      </c>
      <c r="H267" s="9">
        <v>0</v>
      </c>
      <c r="I267" s="9">
        <v>14</v>
      </c>
      <c r="J267" s="2">
        <f t="shared" si="86"/>
        <v>8</v>
      </c>
      <c r="K267" s="2">
        <f t="shared" si="87"/>
        <v>0</v>
      </c>
      <c r="L267" s="2">
        <f t="shared" si="88"/>
        <v>8</v>
      </c>
      <c r="M267" s="2">
        <f t="shared" si="89"/>
        <v>8</v>
      </c>
      <c r="N267" s="6">
        <v>8</v>
      </c>
      <c r="O267" s="9">
        <v>0</v>
      </c>
      <c r="P267" s="9">
        <v>0</v>
      </c>
      <c r="Q267" s="9">
        <v>4</v>
      </c>
      <c r="R267" s="15" t="s">
        <v>67</v>
      </c>
      <c r="S267" s="9">
        <v>0</v>
      </c>
      <c r="T267" s="9">
        <v>0</v>
      </c>
      <c r="U267" s="15"/>
      <c r="V267" s="15"/>
      <c r="W267" s="15"/>
      <c r="X267" s="15"/>
      <c r="Y267" s="15"/>
      <c r="Z267" s="10">
        <v>8</v>
      </c>
      <c r="AA267" s="9">
        <v>0</v>
      </c>
      <c r="AB267" s="9">
        <v>0</v>
      </c>
      <c r="AC267" s="9">
        <v>0</v>
      </c>
      <c r="AD267" s="9">
        <v>0</v>
      </c>
      <c r="AE267" s="9">
        <v>0</v>
      </c>
      <c r="AF267" s="9">
        <v>0</v>
      </c>
      <c r="AG267" s="9">
        <v>0</v>
      </c>
      <c r="AH267" s="16">
        <f t="shared" si="85"/>
        <v>8</v>
      </c>
      <c r="AI267" s="16">
        <f t="shared" si="80"/>
        <v>8</v>
      </c>
      <c r="AJ267" s="16">
        <f t="shared" si="81"/>
        <v>8</v>
      </c>
      <c r="AK267" s="16">
        <f t="shared" si="82"/>
        <v>12</v>
      </c>
      <c r="AL267" s="16">
        <f t="shared" si="83"/>
        <v>8</v>
      </c>
      <c r="AM267" s="16">
        <f t="shared" si="84"/>
        <v>8</v>
      </c>
    </row>
    <row r="275" spans="20:20">
      <c r="T275" t="s">
        <v>444</v>
      </c>
    </row>
  </sheetData>
  <sortState ref="A2:AM268">
    <sortCondition descending="1" ref="AH2:AH268"/>
  </sortState>
  <pageMargins left="0.26" right="0.21" top="0.19685039370078741" bottom="0.19685039370078741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cp:lastPrinted>2017-10-16T11:07:15Z</cp:lastPrinted>
  <dcterms:created xsi:type="dcterms:W3CDTF">2017-10-09T11:29:49Z</dcterms:created>
  <dcterms:modified xsi:type="dcterms:W3CDTF">2017-10-18T05:57:15Z</dcterms:modified>
</cp:coreProperties>
</file>